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eine_Firmen\OL\Schweiz\SwissOrienteering\Statistik\"/>
    </mc:Choice>
  </mc:AlternateContent>
  <xr:revisionPtr revIDLastSave="0" documentId="8_{1DF0047A-5749-4E67-9A4D-FFE866435C52}" xr6:coauthVersionLast="45" xr6:coauthVersionMax="45" xr10:uidLastSave="{00000000-0000-0000-0000-000000000000}"/>
  <bookViews>
    <workbookView xWindow="2340" yWindow="840" windowWidth="20280" windowHeight="15360" xr2:uid="{677200A2-146B-4377-8D0E-685F673964E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" i="1" l="1"/>
  <c r="H68" i="1"/>
  <c r="H67" i="1"/>
  <c r="V53" i="1"/>
  <c r="V52" i="1"/>
  <c r="V51" i="1"/>
  <c r="V50" i="1"/>
  <c r="V49" i="1"/>
  <c r="U48" i="1"/>
  <c r="U54" i="1" s="1"/>
  <c r="T48" i="1"/>
  <c r="T54" i="1" s="1"/>
  <c r="S48" i="1"/>
  <c r="S54" i="1" s="1"/>
  <c r="R48" i="1"/>
  <c r="R54" i="1" s="1"/>
  <c r="Q48" i="1"/>
  <c r="Q54" i="1" s="1"/>
  <c r="P48" i="1"/>
  <c r="P54" i="1" s="1"/>
  <c r="O48" i="1"/>
  <c r="O54" i="1" s="1"/>
  <c r="M48" i="1"/>
  <c r="M54" i="1" s="1"/>
  <c r="L48" i="1"/>
  <c r="L54" i="1" s="1"/>
  <c r="K48" i="1"/>
  <c r="K54" i="1" s="1"/>
  <c r="J48" i="1"/>
  <c r="J54" i="1" s="1"/>
  <c r="I48" i="1"/>
  <c r="I54" i="1" s="1"/>
  <c r="H48" i="1"/>
  <c r="H54" i="1" s="1"/>
  <c r="G48" i="1"/>
  <c r="G54" i="1" s="1"/>
  <c r="F48" i="1"/>
  <c r="F54" i="1" s="1"/>
  <c r="E48" i="1"/>
  <c r="E54" i="1" s="1"/>
  <c r="D48" i="1"/>
  <c r="D54" i="1" s="1"/>
  <c r="C48" i="1"/>
  <c r="C54" i="1" s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8" i="1" s="1"/>
  <c r="V54" i="1" s="1"/>
</calcChain>
</file>

<file path=xl/sharedStrings.xml><?xml version="1.0" encoding="utf-8"?>
<sst xmlns="http://schemas.openxmlformats.org/spreadsheetml/2006/main" count="121" uniqueCount="94">
  <si>
    <t>Nat. A-OL   +   LOM/MOM</t>
  </si>
  <si>
    <t>MOM /13.4.19             OLG Herzogenbsee       Tannhubel</t>
  </si>
  <si>
    <t>1. nat. OL  / 14.4.19      OLG Huttwil          Fluewald-Ahorn</t>
  </si>
  <si>
    <t>2. Nat.OL / 12.5.19           OLG Zimmerberg                 Richterswil (Sprint)</t>
  </si>
  <si>
    <t>3. Nat. OL  /  25.8.19       OLG Thun           Kandersteg Höh</t>
  </si>
  <si>
    <t>4. nat. OL  /  31.8.19     OLG  Basel                        Trübsee</t>
  </si>
  <si>
    <t>5. nat.OL  / 7.9.19         thurgorienta        Schwindisbüel</t>
  </si>
  <si>
    <t>LOM  /  8.9.19          OLG Schaffhausen       Rossberg</t>
  </si>
  <si>
    <t>6. nat. OL  28.9.19           Kakowa/Baselland                         Brislachallmet</t>
  </si>
  <si>
    <r>
      <t xml:space="preserve">7. nat.OL  /   29.9.19                 </t>
    </r>
    <r>
      <rPr>
        <b/>
        <sz val="9"/>
        <rFont val="Arial"/>
        <family val="2"/>
      </rPr>
      <t>Kakowa/Baselland</t>
    </r>
    <r>
      <rPr>
        <b/>
        <sz val="10"/>
        <rFont val="Arial"/>
        <family val="2"/>
      </rPr>
      <t xml:space="preserve">                         Stürmenchopf</t>
    </r>
  </si>
  <si>
    <t>8. nat. O6.10.19                OLG Stäfa                         Braunwald</t>
  </si>
  <si>
    <t>9. nat. OL    3.1..19             OL Regio Wil                       Wil (Sprint)</t>
  </si>
  <si>
    <t>NOM / 23.3.                   ol norska                   Hürnberg</t>
  </si>
  <si>
    <t>SPM / 1.9.19             OLG Nid/Obwalden                  Stans</t>
  </si>
  <si>
    <t>SOM  / 30.6.19            OLK Argus                     Liebegg Nord</t>
  </si>
  <si>
    <t>TOM / 24.11.                OLRegio Wil       Dietschwiler Höhe</t>
  </si>
  <si>
    <t>SSM  /  3.11.19              OL Regio Wil                 Stadt Wil</t>
  </si>
  <si>
    <t>Ø nat. A-OL /     LOM/MOM</t>
  </si>
  <si>
    <t xml:space="preserve"> H E</t>
  </si>
  <si>
    <t xml:space="preserve"> HAL</t>
  </si>
  <si>
    <t>-</t>
  </si>
  <si>
    <t xml:space="preserve"> HAM</t>
  </si>
  <si>
    <t xml:space="preserve"> HAK</t>
  </si>
  <si>
    <t xml:space="preserve"> HB</t>
  </si>
  <si>
    <t xml:space="preserve"> H35/110</t>
  </si>
  <si>
    <t xml:space="preserve"> H40</t>
  </si>
  <si>
    <t xml:space="preserve"> H45/135</t>
  </si>
  <si>
    <t xml:space="preserve"> H50</t>
  </si>
  <si>
    <t xml:space="preserve"> H55/160</t>
  </si>
  <si>
    <t xml:space="preserve"> H60</t>
  </si>
  <si>
    <t xml:space="preserve"> H65/185</t>
  </si>
  <si>
    <t xml:space="preserve"> H70</t>
  </si>
  <si>
    <t xml:space="preserve"> H75</t>
  </si>
  <si>
    <t>H80</t>
  </si>
  <si>
    <t xml:space="preserve"> H20</t>
  </si>
  <si>
    <t xml:space="preserve"> H18</t>
  </si>
  <si>
    <t xml:space="preserve"> H16</t>
  </si>
  <si>
    <t xml:space="preserve"> H14</t>
  </si>
  <si>
    <t xml:space="preserve"> H12</t>
  </si>
  <si>
    <t>H10</t>
  </si>
  <si>
    <t xml:space="preserve"> DE</t>
  </si>
  <si>
    <t xml:space="preserve"> DAL</t>
  </si>
  <si>
    <t>DAM</t>
  </si>
  <si>
    <t xml:space="preserve"> DAK</t>
  </si>
  <si>
    <t xml:space="preserve"> DB</t>
  </si>
  <si>
    <t xml:space="preserve"> D35/110</t>
  </si>
  <si>
    <t xml:space="preserve"> D40</t>
  </si>
  <si>
    <t xml:space="preserve"> D45/136</t>
  </si>
  <si>
    <t xml:space="preserve"> D50</t>
  </si>
  <si>
    <t xml:space="preserve"> D55/160</t>
  </si>
  <si>
    <t xml:space="preserve"> D60</t>
  </si>
  <si>
    <t xml:space="preserve"> D65</t>
  </si>
  <si>
    <t>D70</t>
  </si>
  <si>
    <t>D75</t>
  </si>
  <si>
    <t xml:space="preserve"> D20</t>
  </si>
  <si>
    <t xml:space="preserve"> D18</t>
  </si>
  <si>
    <t xml:space="preserve"> D16</t>
  </si>
  <si>
    <t xml:space="preserve"> D14</t>
  </si>
  <si>
    <t xml:space="preserve"> D12</t>
  </si>
  <si>
    <t xml:space="preserve"> D10</t>
  </si>
  <si>
    <t xml:space="preserve"> O lang</t>
  </si>
  <si>
    <t xml:space="preserve"> O mittel</t>
  </si>
  <si>
    <t xml:space="preserve"> O kurz</t>
  </si>
  <si>
    <t>O sCOOL</t>
  </si>
  <si>
    <t>Div.</t>
  </si>
  <si>
    <t>Ergänzende Zusammenstellungen</t>
  </si>
  <si>
    <t xml:space="preserve">Gestartete Läufer pro Lauftag an </t>
  </si>
  <si>
    <t>Gestartete</t>
  </si>
  <si>
    <t>Anteil J+S-altrige</t>
  </si>
  <si>
    <t>Gesamtzahl der gestarteten</t>
  </si>
  <si>
    <t>nat. OL und LOM/MOM mit Offen usw.</t>
  </si>
  <si>
    <t>nach Startgeldstufen</t>
  </si>
  <si>
    <t>andern OL-Arten inkl. Offen</t>
  </si>
  <si>
    <t>Jahr</t>
  </si>
  <si>
    <t xml:space="preserve">Ø A/LOM/MOM      Ø B </t>
  </si>
  <si>
    <t>Total</t>
  </si>
  <si>
    <t>Lauftage</t>
  </si>
  <si>
    <t>Jahre</t>
  </si>
  <si>
    <t>in %</t>
  </si>
  <si>
    <t xml:space="preserve">Reg. </t>
  </si>
  <si>
    <t xml:space="preserve">Übr.  </t>
  </si>
  <si>
    <t xml:space="preserve">    MTOL</t>
  </si>
  <si>
    <t xml:space="preserve"> Bes.</t>
  </si>
  <si>
    <t xml:space="preserve"> Ø 81-04</t>
  </si>
  <si>
    <t xml:space="preserve">  21-jährig und älter</t>
  </si>
  <si>
    <t xml:space="preserve">     1982-95</t>
  </si>
  <si>
    <t>Ø 25.09%</t>
  </si>
  <si>
    <t xml:space="preserve">  17-20-jährig</t>
  </si>
  <si>
    <t xml:space="preserve">  16-jährig und j.</t>
  </si>
  <si>
    <t>J+S</t>
  </si>
  <si>
    <t>Ist heute für die Budgetierung nicht mehr</t>
  </si>
  <si>
    <t xml:space="preserve">relevant. Zeigt jedoch die Entwicklung </t>
  </si>
  <si>
    <t>des Anteils Jugendlicher an den nat. OL</t>
  </si>
  <si>
    <t>6.11.19  / 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</si>
</sst>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MS Sans Serif"/>
    </font>
    <font>
      <sz val="12"/>
      <name val="MS Sans Serif"/>
    </font>
    <font>
      <u/>
      <sz val="10"/>
      <name val="Arial"/>
      <family val="2"/>
    </font>
    <font>
      <sz val="11"/>
      <name val="MS Sans Serif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2" fillId="0" borderId="4" xfId="0" applyFont="1" applyBorder="1" applyAlignment="1">
      <alignment horizontal="right" textRotation="90" wrapText="1"/>
    </xf>
    <xf numFmtId="0" fontId="2" fillId="0" borderId="5" xfId="0" applyFont="1" applyBorder="1" applyAlignment="1">
      <alignment horizontal="right" textRotation="90" wrapText="1"/>
    </xf>
    <xf numFmtId="0" fontId="2" fillId="0" borderId="6" xfId="0" applyFont="1" applyBorder="1" applyAlignment="1">
      <alignment horizontal="right" textRotation="90" wrapText="1"/>
    </xf>
    <xf numFmtId="0" fontId="2" fillId="0" borderId="7" xfId="0" applyFont="1" applyBorder="1" applyAlignment="1">
      <alignment horizontal="right" textRotation="90" wrapText="1"/>
    </xf>
    <xf numFmtId="0" fontId="2" fillId="0" borderId="7" xfId="0" applyFont="1" applyBorder="1" applyAlignment="1">
      <alignment horizontal="left" textRotation="90" wrapText="1"/>
    </xf>
    <xf numFmtId="0" fontId="2" fillId="0" borderId="6" xfId="0" applyFont="1" applyBorder="1" applyAlignment="1">
      <alignment horizontal="left" textRotation="90" wrapText="1"/>
    </xf>
    <xf numFmtId="0" fontId="2" fillId="0" borderId="8" xfId="0" applyFont="1" applyBorder="1" applyAlignment="1">
      <alignment horizontal="right" textRotation="90" wrapText="1"/>
    </xf>
    <xf numFmtId="0" fontId="1" fillId="0" borderId="7" xfId="0" applyFont="1" applyBorder="1"/>
    <xf numFmtId="0" fontId="2" fillId="0" borderId="4" xfId="0" applyFont="1" applyBorder="1" applyAlignment="1">
      <alignment textRotation="90" wrapText="1"/>
    </xf>
    <xf numFmtId="0" fontId="2" fillId="0" borderId="8" xfId="0" applyFont="1" applyBorder="1" applyAlignment="1">
      <alignment textRotation="90" wrapText="1"/>
    </xf>
    <xf numFmtId="0" fontId="2" fillId="0" borderId="7" xfId="0" applyFont="1" applyBorder="1" applyAlignment="1">
      <alignment textRotation="90" wrapText="1"/>
    </xf>
    <xf numFmtId="0" fontId="2" fillId="0" borderId="9" xfId="0" applyFont="1" applyBorder="1" applyAlignment="1">
      <alignment textRotation="90" wrapText="1"/>
    </xf>
    <xf numFmtId="0" fontId="2" fillId="0" borderId="0" xfId="0" applyFont="1"/>
    <xf numFmtId="1" fontId="1" fillId="0" borderId="0" xfId="0" applyNumberFormat="1" applyFont="1"/>
    <xf numFmtId="1" fontId="4" fillId="0" borderId="0" xfId="0" applyNumberFormat="1" applyFont="1"/>
    <xf numFmtId="1" fontId="5" fillId="0" borderId="2" xfId="0" applyNumberFormat="1" applyFont="1" applyBorder="1"/>
    <xf numFmtId="0" fontId="6" fillId="0" borderId="2" xfId="0" applyFont="1" applyBorder="1" applyAlignment="1">
      <alignment horizontal="left"/>
    </xf>
    <xf numFmtId="1" fontId="8" fillId="0" borderId="1" xfId="1" quotePrefix="1" applyNumberFormat="1" applyFont="1" applyBorder="1" applyAlignment="1">
      <alignment horizontal="right"/>
    </xf>
    <xf numFmtId="1" fontId="1" fillId="0" borderId="2" xfId="0" applyNumberFormat="1" applyFont="1" applyBorder="1"/>
    <xf numFmtId="1" fontId="5" fillId="0" borderId="10" xfId="0" applyNumberFormat="1" applyFont="1" applyBorder="1"/>
    <xf numFmtId="0" fontId="1" fillId="0" borderId="11" xfId="0" applyFont="1" applyBorder="1"/>
    <xf numFmtId="1" fontId="5" fillId="0" borderId="0" xfId="0" applyNumberFormat="1" applyFont="1"/>
    <xf numFmtId="0" fontId="5" fillId="0" borderId="0" xfId="0" applyFont="1"/>
    <xf numFmtId="1" fontId="8" fillId="0" borderId="11" xfId="1" quotePrefix="1" applyNumberFormat="1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12" xfId="0" applyFont="1" applyBorder="1"/>
    <xf numFmtId="1" fontId="5" fillId="0" borderId="13" xfId="0" applyNumberFormat="1" applyFont="1" applyBorder="1"/>
    <xf numFmtId="0" fontId="1" fillId="0" borderId="11" xfId="0" quotePrefix="1" applyFont="1" applyBorder="1" applyAlignment="1">
      <alignment horizontal="right"/>
    </xf>
    <xf numFmtId="164" fontId="1" fillId="0" borderId="0" xfId="0" applyNumberFormat="1" applyFont="1"/>
    <xf numFmtId="0" fontId="4" fillId="0" borderId="11" xfId="0" applyFont="1" applyBorder="1"/>
    <xf numFmtId="165" fontId="1" fillId="0" borderId="0" xfId="0" applyNumberFormat="1" applyFont="1"/>
    <xf numFmtId="0" fontId="4" fillId="0" borderId="0" xfId="0" applyFont="1"/>
    <xf numFmtId="0" fontId="4" fillId="0" borderId="14" xfId="0" applyFont="1" applyBorder="1"/>
    <xf numFmtId="1" fontId="1" fillId="0" borderId="15" xfId="0" applyNumberFormat="1" applyFont="1" applyBorder="1"/>
    <xf numFmtId="0" fontId="9" fillId="0" borderId="15" xfId="0" applyFont="1" applyBorder="1"/>
    <xf numFmtId="1" fontId="4" fillId="0" borderId="15" xfId="0" applyNumberFormat="1" applyFont="1" applyBorder="1"/>
    <xf numFmtId="1" fontId="5" fillId="0" borderId="15" xfId="0" applyNumberFormat="1" applyFont="1" applyBorder="1"/>
    <xf numFmtId="1" fontId="1" fillId="0" borderId="11" xfId="0" applyNumberFormat="1" applyFont="1" applyBorder="1"/>
    <xf numFmtId="0" fontId="1" fillId="0" borderId="15" xfId="0" applyFont="1" applyBorder="1"/>
    <xf numFmtId="0" fontId="5" fillId="0" borderId="16" xfId="0" applyFont="1" applyBorder="1"/>
    <xf numFmtId="1" fontId="5" fillId="0" borderId="17" xfId="0" applyNumberFormat="1" applyFont="1" applyBorder="1"/>
    <xf numFmtId="1" fontId="1" fillId="0" borderId="18" xfId="0" applyNumberFormat="1" applyFont="1" applyBorder="1"/>
    <xf numFmtId="1" fontId="1" fillId="0" borderId="19" xfId="0" applyNumberFormat="1" applyFont="1" applyBorder="1"/>
    <xf numFmtId="1" fontId="1" fillId="0" borderId="12" xfId="0" applyNumberFormat="1" applyFont="1" applyBorder="1"/>
    <xf numFmtId="1" fontId="1" fillId="0" borderId="13" xfId="0" applyNumberFormat="1" applyFont="1" applyBorder="1"/>
    <xf numFmtId="1" fontId="5" fillId="0" borderId="11" xfId="0" applyNumberFormat="1" applyFont="1" applyBorder="1"/>
    <xf numFmtId="1" fontId="5" fillId="0" borderId="12" xfId="0" applyNumberFormat="1" applyFont="1" applyBorder="1"/>
    <xf numFmtId="0" fontId="5" fillId="0" borderId="0" xfId="0" applyFont="1" applyAlignment="1">
      <alignment horizontal="right"/>
    </xf>
    <xf numFmtId="1" fontId="8" fillId="0" borderId="11" xfId="1" applyNumberFormat="1" applyFont="1" applyBorder="1" applyAlignment="1">
      <alignment horizontal="right"/>
    </xf>
    <xf numFmtId="0" fontId="5" fillId="0" borderId="12" xfId="0" applyFont="1" applyBorder="1"/>
    <xf numFmtId="0" fontId="5" fillId="0" borderId="11" xfId="0" applyFont="1" applyBorder="1"/>
    <xf numFmtId="1" fontId="10" fillId="0" borderId="0" xfId="1" applyNumberFormat="1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/>
    <xf numFmtId="0" fontId="5" fillId="0" borderId="14" xfId="0" applyFont="1" applyBorder="1"/>
    <xf numFmtId="1" fontId="10" fillId="0" borderId="15" xfId="1" applyNumberFormat="1" applyFont="1" applyBorder="1" applyAlignment="1">
      <alignment horizontal="right"/>
    </xf>
    <xf numFmtId="0" fontId="1" fillId="0" borderId="20" xfId="0" applyFont="1" applyBorder="1"/>
    <xf numFmtId="1" fontId="5" fillId="0" borderId="21" xfId="0" applyNumberFormat="1" applyFont="1" applyBorder="1"/>
    <xf numFmtId="1" fontId="5" fillId="0" borderId="20" xfId="0" applyNumberFormat="1" applyFont="1" applyBorder="1"/>
    <xf numFmtId="1" fontId="5" fillId="0" borderId="22" xfId="0" applyNumberFormat="1" applyFont="1" applyBorder="1"/>
    <xf numFmtId="1" fontId="5" fillId="0" borderId="23" xfId="0" applyNumberFormat="1" applyFont="1" applyBorder="1"/>
    <xf numFmtId="1" fontId="1" fillId="0" borderId="0" xfId="0" applyNumberFormat="1" applyFont="1" applyAlignment="1">
      <alignment horizontal="right"/>
    </xf>
    <xf numFmtId="0" fontId="11" fillId="0" borderId="11" xfId="0" applyFont="1" applyBorder="1"/>
    <xf numFmtId="0" fontId="12" fillId="0" borderId="1" xfId="0" applyFont="1" applyBorder="1"/>
    <xf numFmtId="0" fontId="5" fillId="0" borderId="2" xfId="0" applyFont="1" applyBorder="1"/>
    <xf numFmtId="0" fontId="12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2" fillId="0" borderId="2" xfId="0" applyFont="1" applyBorder="1"/>
    <xf numFmtId="0" fontId="5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1" fontId="13" fillId="0" borderId="11" xfId="0" applyNumberFormat="1" applyFont="1" applyBorder="1"/>
    <xf numFmtId="0" fontId="13" fillId="0" borderId="0" xfId="0" applyFont="1"/>
    <xf numFmtId="0" fontId="13" fillId="0" borderId="12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4" fillId="0" borderId="11" xfId="0" applyNumberFormat="1" applyFont="1" applyBorder="1"/>
    <xf numFmtId="0" fontId="4" fillId="0" borderId="12" xfId="0" applyFont="1" applyBorder="1"/>
    <xf numFmtId="0" fontId="1" fillId="0" borderId="11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right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2" fillId="0" borderId="0" xfId="0" applyFont="1" applyAlignment="1">
      <alignment horizontal="left"/>
    </xf>
  </cellXfs>
  <cellStyles count="2">
    <cellStyle name="Standard" xfId="0" builtinId="0"/>
    <cellStyle name="Standard_Tabelle1" xfId="1" xr:uid="{7E9F5271-4DE3-495A-AFFF-A9CF5D179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22</xdr:col>
      <xdr:colOff>0</xdr:colOff>
      <xdr:row>2</xdr:row>
      <xdr:rowOff>161925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D1973D1F-8FA7-44B6-8878-34FE2B2B187D}"/>
            </a:ext>
          </a:extLst>
        </xdr:cNvPr>
        <xdr:cNvSpPr txBox="1">
          <a:spLocks noChangeArrowheads="1"/>
        </xdr:cNvSpPr>
      </xdr:nvSpPr>
      <xdr:spPr bwMode="auto">
        <a:xfrm>
          <a:off x="161925" y="171450"/>
          <a:ext cx="10782300" cy="61912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Teilnehmerzahlen der nationalen OL </a:t>
          </a:r>
          <a:r>
            <a:rPr lang="de-CH" sz="1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und der Meisterschaften 2019</a:t>
          </a:r>
          <a:r>
            <a:rPr lang="de-CH" sz="1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;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Zahl der gestarteten Läufer (Anmeldungen 5-10% mehr</a:t>
          </a:r>
          <a:endParaRPr lang="de-CH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695325</xdr:colOff>
      <xdr:row>3</xdr:row>
      <xdr:rowOff>257175</xdr:rowOff>
    </xdr:from>
    <xdr:to>
      <xdr:col>15</xdr:col>
      <xdr:colOff>695325</xdr:colOff>
      <xdr:row>55</xdr:row>
      <xdr:rowOff>57150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CCE2AB1-8B41-4E77-A5FD-14D6842831C0}"/>
            </a:ext>
          </a:extLst>
        </xdr:cNvPr>
        <xdr:cNvSpPr>
          <a:spLocks noChangeShapeType="1"/>
        </xdr:cNvSpPr>
      </xdr:nvSpPr>
      <xdr:spPr bwMode="auto">
        <a:xfrm flipH="1">
          <a:off x="7639050" y="1047750"/>
          <a:ext cx="0" cy="1122045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600075</xdr:colOff>
      <xdr:row>25</xdr:row>
      <xdr:rowOff>28575</xdr:rowOff>
    </xdr:from>
    <xdr:to>
      <xdr:col>23</xdr:col>
      <xdr:colOff>476250</xdr:colOff>
      <xdr:row>29</xdr:row>
      <xdr:rowOff>66675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879836FE-54D3-4F9A-A391-5BEA698B2C03}"/>
            </a:ext>
          </a:extLst>
        </xdr:cNvPr>
        <xdr:cNvSpPr>
          <a:spLocks noChangeArrowheads="1"/>
        </xdr:cNvSpPr>
      </xdr:nvSpPr>
      <xdr:spPr bwMode="auto">
        <a:xfrm>
          <a:off x="11153775" y="6457950"/>
          <a:ext cx="476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22</xdr:col>
      <xdr:colOff>0</xdr:colOff>
      <xdr:row>2</xdr:row>
      <xdr:rowOff>161925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5A372600-B4D6-452A-84B6-8BF369D82D11}"/>
            </a:ext>
          </a:extLst>
        </xdr:cNvPr>
        <xdr:cNvSpPr txBox="1">
          <a:spLocks noChangeArrowheads="1"/>
        </xdr:cNvSpPr>
      </xdr:nvSpPr>
      <xdr:spPr bwMode="auto">
        <a:xfrm>
          <a:off x="161925" y="171450"/>
          <a:ext cx="10782300" cy="61912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Teilnehmerzahlen der nationalen OL </a:t>
          </a: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und der Meisterschaften 2019</a:t>
          </a:r>
          <a:r>
            <a:rPr kumimoji="0" lang="de-CH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;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Zahl der gestarteten Läufer (Anmeldungen 5-10% mehr</a:t>
          </a:r>
          <a:endParaRPr kumimoji="0" lang="de-CH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695325</xdr:colOff>
      <xdr:row>3</xdr:row>
      <xdr:rowOff>257175</xdr:rowOff>
    </xdr:from>
    <xdr:to>
      <xdr:col>15</xdr:col>
      <xdr:colOff>695325</xdr:colOff>
      <xdr:row>55</xdr:row>
      <xdr:rowOff>57150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60B929F4-46B6-4EE4-9F7B-40B14892ADF3}"/>
            </a:ext>
          </a:extLst>
        </xdr:cNvPr>
        <xdr:cNvSpPr>
          <a:spLocks noChangeShapeType="1"/>
        </xdr:cNvSpPr>
      </xdr:nvSpPr>
      <xdr:spPr bwMode="auto">
        <a:xfrm flipH="1">
          <a:off x="7639050" y="1047750"/>
          <a:ext cx="0" cy="1122045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600075</xdr:colOff>
      <xdr:row>25</xdr:row>
      <xdr:rowOff>28575</xdr:rowOff>
    </xdr:from>
    <xdr:to>
      <xdr:col>23</xdr:col>
      <xdr:colOff>476250</xdr:colOff>
      <xdr:row>29</xdr:row>
      <xdr:rowOff>66675</xdr:rowOff>
    </xdr:to>
    <xdr:sp macro="" textlink="">
      <xdr:nvSpPr>
        <xdr:cNvPr id="7" name="Rectangle 14">
          <a:extLst>
            <a:ext uri="{FF2B5EF4-FFF2-40B4-BE49-F238E27FC236}">
              <a16:creationId xmlns:a16="http://schemas.microsoft.com/office/drawing/2014/main" id="{D7A08F63-38B0-4A28-9AC6-133CB38B4DB5}"/>
            </a:ext>
          </a:extLst>
        </xdr:cNvPr>
        <xdr:cNvSpPr>
          <a:spLocks noChangeArrowheads="1"/>
        </xdr:cNvSpPr>
      </xdr:nvSpPr>
      <xdr:spPr bwMode="auto">
        <a:xfrm>
          <a:off x="11153775" y="6457950"/>
          <a:ext cx="476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955C-5998-4C5A-AEBB-2A16D5073CC7}">
  <dimension ref="A1:W86"/>
  <sheetViews>
    <sheetView tabSelected="1" topLeftCell="A51" workbookViewId="0">
      <selection sqref="A1:W86"/>
    </sheetView>
  </sheetViews>
  <sheetFormatPr baseColWidth="10" defaultRowHeight="15" x14ac:dyDescent="0.25"/>
  <cols>
    <col min="1" max="1" width="2.28515625" customWidth="1"/>
    <col min="2" max="2" width="10.28515625" customWidth="1"/>
    <col min="3" max="3" width="7.85546875" customWidth="1"/>
    <col min="4" max="4" width="8.140625" customWidth="1"/>
    <col min="5" max="5" width="8.28515625" customWidth="1"/>
    <col min="6" max="6" width="8.42578125" customWidth="1"/>
    <col min="7" max="7" width="9.140625" customWidth="1"/>
    <col min="8" max="8" width="8.28515625" customWidth="1"/>
    <col min="9" max="9" width="8.5703125" customWidth="1"/>
    <col min="10" max="10" width="9.140625" customWidth="1"/>
    <col min="11" max="12" width="8.140625" customWidth="1"/>
    <col min="13" max="14" width="8.42578125" customWidth="1"/>
    <col min="15" max="15" width="1" customWidth="1"/>
    <col min="16" max="16" width="0" hidden="1" customWidth="1"/>
    <col min="17" max="17" width="8.7109375" customWidth="1"/>
    <col min="18" max="18" width="9" customWidth="1"/>
    <col min="19" max="19" width="8.28515625" customWidth="1"/>
    <col min="20" max="20" width="8" customWidth="1"/>
    <col min="21" max="21" width="8.42578125" customWidth="1"/>
    <col min="22" max="22" width="7.140625" customWidth="1"/>
    <col min="23" max="23" width="3.140625" customWidth="1"/>
  </cols>
  <sheetData>
    <row r="1" spans="1:23" ht="15.75" thickBot="1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3">
      <c r="A2" s="1"/>
      <c r="B2" s="3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6"/>
      <c r="W2" s="1"/>
    </row>
    <row r="3" spans="1:23" ht="15.75" thickBot="1" x14ac:dyDescent="0.3">
      <c r="A3" s="1"/>
      <c r="B3" s="3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4"/>
      <c r="O3" s="4"/>
      <c r="P3" s="4"/>
      <c r="Q3" s="4"/>
      <c r="R3" s="4"/>
      <c r="S3" s="4"/>
      <c r="T3" s="4"/>
      <c r="U3" s="4"/>
      <c r="V3" s="6"/>
      <c r="W3" s="1"/>
    </row>
    <row r="4" spans="1:23" ht="148.5" thickBot="1" x14ac:dyDescent="0.3">
      <c r="A4" s="1"/>
      <c r="B4" s="7" t="s">
        <v>0</v>
      </c>
      <c r="C4" s="8" t="s">
        <v>1</v>
      </c>
      <c r="D4" s="9" t="s">
        <v>2</v>
      </c>
      <c r="E4" s="9" t="s">
        <v>3</v>
      </c>
      <c r="F4" s="10" t="s">
        <v>4</v>
      </c>
      <c r="G4" s="11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2" t="s">
        <v>10</v>
      </c>
      <c r="M4" s="12" t="s">
        <v>11</v>
      </c>
      <c r="N4" s="13"/>
      <c r="O4" s="14"/>
      <c r="P4" s="14"/>
      <c r="Q4" s="15" t="s">
        <v>12</v>
      </c>
      <c r="R4" s="16" t="s">
        <v>13</v>
      </c>
      <c r="S4" s="17" t="s">
        <v>14</v>
      </c>
      <c r="T4" s="17" t="s">
        <v>15</v>
      </c>
      <c r="U4" s="17" t="s">
        <v>16</v>
      </c>
      <c r="V4" s="18" t="s">
        <v>17</v>
      </c>
      <c r="W4" s="19"/>
    </row>
    <row r="5" spans="1:23" ht="15.75" x14ac:dyDescent="0.25">
      <c r="A5" s="1"/>
      <c r="B5" s="3" t="s">
        <v>18</v>
      </c>
      <c r="C5" s="20">
        <v>84</v>
      </c>
      <c r="D5" s="20">
        <v>42</v>
      </c>
      <c r="E5" s="1">
        <v>67</v>
      </c>
      <c r="F5" s="20">
        <v>62</v>
      </c>
      <c r="G5" s="20">
        <v>62</v>
      </c>
      <c r="H5" s="20">
        <v>53</v>
      </c>
      <c r="I5" s="20">
        <v>53</v>
      </c>
      <c r="J5" s="20">
        <v>21</v>
      </c>
      <c r="K5" s="20">
        <v>25</v>
      </c>
      <c r="L5" s="20">
        <v>26</v>
      </c>
      <c r="M5" s="20">
        <v>51</v>
      </c>
      <c r="N5" s="21"/>
      <c r="O5" s="22"/>
      <c r="P5" s="23"/>
      <c r="Q5" s="24">
        <v>43</v>
      </c>
      <c r="R5" s="25">
        <v>74</v>
      </c>
      <c r="S5" s="4">
        <v>126</v>
      </c>
      <c r="T5" s="25">
        <v>114</v>
      </c>
      <c r="U5" s="6">
        <v>204</v>
      </c>
      <c r="V5" s="26">
        <f>AVERAGE(C5:N5)</f>
        <v>49.636363636363633</v>
      </c>
      <c r="W5" s="1"/>
    </row>
    <row r="6" spans="1:23" ht="15.75" x14ac:dyDescent="0.25">
      <c r="A6" s="1"/>
      <c r="B6" s="27" t="s">
        <v>19</v>
      </c>
      <c r="C6" s="20">
        <v>47</v>
      </c>
      <c r="D6" s="20">
        <v>34</v>
      </c>
      <c r="E6" s="1">
        <v>38</v>
      </c>
      <c r="F6" s="20">
        <v>30</v>
      </c>
      <c r="G6" s="20">
        <v>48</v>
      </c>
      <c r="H6" s="20">
        <v>27</v>
      </c>
      <c r="I6" s="20">
        <v>34</v>
      </c>
      <c r="J6" s="20">
        <v>24</v>
      </c>
      <c r="K6" s="20">
        <v>27</v>
      </c>
      <c r="L6" s="20">
        <v>28</v>
      </c>
      <c r="M6" s="20">
        <v>39</v>
      </c>
      <c r="N6" s="21"/>
      <c r="O6" s="28"/>
      <c r="P6" s="29"/>
      <c r="Q6" s="30">
        <v>21</v>
      </c>
      <c r="R6" s="20">
        <v>36</v>
      </c>
      <c r="S6" s="31" t="s">
        <v>20</v>
      </c>
      <c r="T6" s="20">
        <v>0</v>
      </c>
      <c r="U6" s="32">
        <v>284</v>
      </c>
      <c r="V6" s="33">
        <f t="shared" ref="V6:V25" si="0">AVERAGE(C6:N6)</f>
        <v>34.18181818181818</v>
      </c>
      <c r="W6" s="1"/>
    </row>
    <row r="7" spans="1:23" ht="15.75" x14ac:dyDescent="0.25">
      <c r="A7" s="1"/>
      <c r="B7" s="27" t="s">
        <v>21</v>
      </c>
      <c r="C7" s="20">
        <v>42</v>
      </c>
      <c r="D7" s="20">
        <v>37</v>
      </c>
      <c r="E7" s="1">
        <v>27</v>
      </c>
      <c r="F7" s="20">
        <v>26</v>
      </c>
      <c r="G7" s="20">
        <v>44</v>
      </c>
      <c r="H7" s="20">
        <v>33</v>
      </c>
      <c r="I7" s="20">
        <v>41</v>
      </c>
      <c r="J7" s="20">
        <v>24</v>
      </c>
      <c r="K7" s="20">
        <v>37</v>
      </c>
      <c r="L7" s="20">
        <v>31</v>
      </c>
      <c r="M7" s="20">
        <v>32</v>
      </c>
      <c r="N7" s="21"/>
      <c r="O7" s="28"/>
      <c r="P7" s="29"/>
      <c r="Q7" s="30">
        <v>18</v>
      </c>
      <c r="R7" s="20">
        <v>45</v>
      </c>
      <c r="S7" s="31" t="s">
        <v>20</v>
      </c>
      <c r="T7" s="20">
        <v>0</v>
      </c>
      <c r="U7" s="32"/>
      <c r="V7" s="33">
        <f t="shared" si="0"/>
        <v>34</v>
      </c>
      <c r="W7" s="1"/>
    </row>
    <row r="8" spans="1:23" ht="15.75" x14ac:dyDescent="0.25">
      <c r="A8" s="1"/>
      <c r="B8" s="27" t="s">
        <v>22</v>
      </c>
      <c r="C8" s="20">
        <v>54</v>
      </c>
      <c r="D8" s="20">
        <v>61</v>
      </c>
      <c r="E8" s="1">
        <v>48</v>
      </c>
      <c r="F8" s="20">
        <v>44</v>
      </c>
      <c r="G8" s="20">
        <v>76</v>
      </c>
      <c r="H8" s="20">
        <v>38</v>
      </c>
      <c r="I8" s="20">
        <v>63</v>
      </c>
      <c r="J8" s="20">
        <v>43</v>
      </c>
      <c r="K8" s="20">
        <v>36</v>
      </c>
      <c r="L8" s="20">
        <v>38</v>
      </c>
      <c r="M8" s="20">
        <v>38</v>
      </c>
      <c r="N8" s="21"/>
      <c r="O8" s="28"/>
      <c r="P8" s="29"/>
      <c r="Q8" s="30">
        <v>39</v>
      </c>
      <c r="R8" s="20">
        <v>63</v>
      </c>
      <c r="S8" s="1">
        <v>108</v>
      </c>
      <c r="T8" s="20">
        <v>126</v>
      </c>
      <c r="U8" s="32"/>
      <c r="V8" s="33">
        <f t="shared" si="0"/>
        <v>49</v>
      </c>
      <c r="W8" s="20"/>
    </row>
    <row r="9" spans="1:23" ht="15.75" x14ac:dyDescent="0.25">
      <c r="A9" s="1"/>
      <c r="B9" s="27" t="s">
        <v>23</v>
      </c>
      <c r="C9" s="20">
        <v>20</v>
      </c>
      <c r="D9" s="20">
        <v>21</v>
      </c>
      <c r="E9" s="1">
        <v>13</v>
      </c>
      <c r="F9" s="20">
        <v>9</v>
      </c>
      <c r="G9" s="20">
        <v>15</v>
      </c>
      <c r="H9" s="20">
        <v>7</v>
      </c>
      <c r="I9" s="20">
        <v>9</v>
      </c>
      <c r="J9" s="20">
        <v>8</v>
      </c>
      <c r="K9" s="20">
        <v>12</v>
      </c>
      <c r="L9" s="20">
        <v>7</v>
      </c>
      <c r="M9" s="20">
        <v>10</v>
      </c>
      <c r="N9" s="21"/>
      <c r="O9" s="28"/>
      <c r="P9" s="29"/>
      <c r="Q9" s="30">
        <v>10</v>
      </c>
      <c r="R9" s="20">
        <v>21</v>
      </c>
      <c r="S9" s="31" t="s">
        <v>20</v>
      </c>
      <c r="T9" s="20">
        <v>0</v>
      </c>
      <c r="U9" s="32"/>
      <c r="V9" s="33">
        <f t="shared" si="0"/>
        <v>11.909090909090908</v>
      </c>
      <c r="W9" s="20"/>
    </row>
    <row r="10" spans="1:23" ht="15.75" x14ac:dyDescent="0.25">
      <c r="A10" s="1"/>
      <c r="B10" s="27" t="s">
        <v>24</v>
      </c>
      <c r="C10" s="20">
        <v>13</v>
      </c>
      <c r="D10" s="20">
        <v>8</v>
      </c>
      <c r="E10" s="1">
        <v>12</v>
      </c>
      <c r="F10" s="20">
        <v>9</v>
      </c>
      <c r="G10" s="20">
        <v>17</v>
      </c>
      <c r="H10" s="20">
        <v>11</v>
      </c>
      <c r="I10" s="20">
        <v>16</v>
      </c>
      <c r="J10" s="20">
        <v>7</v>
      </c>
      <c r="K10" s="20">
        <v>5</v>
      </c>
      <c r="L10" s="20">
        <v>12</v>
      </c>
      <c r="M10" s="20">
        <v>8</v>
      </c>
      <c r="N10" s="21"/>
      <c r="O10" s="28"/>
      <c r="P10" s="29"/>
      <c r="Q10" s="30">
        <v>17</v>
      </c>
      <c r="R10" s="20">
        <v>18</v>
      </c>
      <c r="S10" s="1">
        <v>36</v>
      </c>
      <c r="T10" s="20">
        <v>45</v>
      </c>
      <c r="U10" s="32"/>
      <c r="V10" s="33">
        <f t="shared" si="0"/>
        <v>10.727272727272727</v>
      </c>
      <c r="W10" s="20"/>
    </row>
    <row r="11" spans="1:23" ht="15.75" x14ac:dyDescent="0.25">
      <c r="A11" s="1"/>
      <c r="B11" s="27" t="s">
        <v>25</v>
      </c>
      <c r="C11" s="20">
        <v>29</v>
      </c>
      <c r="D11" s="20">
        <v>17</v>
      </c>
      <c r="E11" s="1">
        <v>17</v>
      </c>
      <c r="F11" s="20">
        <v>15</v>
      </c>
      <c r="G11" s="20">
        <v>30</v>
      </c>
      <c r="H11" s="20">
        <v>20</v>
      </c>
      <c r="I11" s="20">
        <v>26</v>
      </c>
      <c r="J11" s="20">
        <v>17</v>
      </c>
      <c r="K11" s="20">
        <v>17</v>
      </c>
      <c r="L11" s="20">
        <v>13</v>
      </c>
      <c r="M11" s="20">
        <v>19</v>
      </c>
      <c r="N11" s="21"/>
      <c r="O11" s="28"/>
      <c r="P11" s="29"/>
      <c r="Q11" s="30">
        <v>12</v>
      </c>
      <c r="R11" s="20">
        <v>28</v>
      </c>
      <c r="S11" s="31" t="s">
        <v>20</v>
      </c>
      <c r="T11" s="20">
        <v>0</v>
      </c>
      <c r="U11" s="32"/>
      <c r="V11" s="33">
        <f t="shared" si="0"/>
        <v>20</v>
      </c>
      <c r="W11" s="20"/>
    </row>
    <row r="12" spans="1:23" ht="15.75" x14ac:dyDescent="0.25">
      <c r="A12" s="1"/>
      <c r="B12" s="27" t="s">
        <v>26</v>
      </c>
      <c r="C12" s="20">
        <v>60</v>
      </c>
      <c r="D12" s="20">
        <v>51</v>
      </c>
      <c r="E12" s="1">
        <v>42</v>
      </c>
      <c r="F12" s="20">
        <v>34</v>
      </c>
      <c r="G12" s="20">
        <v>59</v>
      </c>
      <c r="H12" s="20">
        <v>37</v>
      </c>
      <c r="I12" s="20">
        <v>55</v>
      </c>
      <c r="J12" s="20">
        <v>22</v>
      </c>
      <c r="K12" s="20">
        <v>27</v>
      </c>
      <c r="L12" s="20">
        <v>28</v>
      </c>
      <c r="M12" s="20">
        <v>36</v>
      </c>
      <c r="N12" s="21"/>
      <c r="O12" s="28"/>
      <c r="P12" s="29"/>
      <c r="Q12" s="30">
        <v>24</v>
      </c>
      <c r="R12" s="20">
        <v>54</v>
      </c>
      <c r="S12" s="1">
        <v>72</v>
      </c>
      <c r="T12" s="20">
        <v>75</v>
      </c>
      <c r="U12" s="32">
        <v>164</v>
      </c>
      <c r="V12" s="33">
        <f t="shared" si="0"/>
        <v>41</v>
      </c>
      <c r="W12" s="1"/>
    </row>
    <row r="13" spans="1:23" ht="15.75" x14ac:dyDescent="0.25">
      <c r="A13" s="1"/>
      <c r="B13" s="27" t="s">
        <v>27</v>
      </c>
      <c r="C13" s="20">
        <v>80</v>
      </c>
      <c r="D13" s="20">
        <v>65</v>
      </c>
      <c r="E13" s="1">
        <v>62</v>
      </c>
      <c r="F13" s="20">
        <v>64</v>
      </c>
      <c r="G13" s="20">
        <v>80</v>
      </c>
      <c r="H13" s="20">
        <v>51</v>
      </c>
      <c r="I13" s="20">
        <v>70</v>
      </c>
      <c r="J13" s="20">
        <v>47</v>
      </c>
      <c r="K13" s="20">
        <v>51</v>
      </c>
      <c r="L13" s="20">
        <v>43</v>
      </c>
      <c r="M13" s="20">
        <v>47</v>
      </c>
      <c r="N13" s="21"/>
      <c r="O13" s="28"/>
      <c r="P13" s="29"/>
      <c r="Q13" s="30">
        <v>35</v>
      </c>
      <c r="R13" s="20">
        <v>81</v>
      </c>
      <c r="S13" s="31" t="s">
        <v>20</v>
      </c>
      <c r="T13" s="20">
        <v>0</v>
      </c>
      <c r="U13" s="32"/>
      <c r="V13" s="33">
        <f t="shared" si="0"/>
        <v>60</v>
      </c>
      <c r="W13" s="20"/>
    </row>
    <row r="14" spans="1:23" ht="15.75" x14ac:dyDescent="0.25">
      <c r="A14" s="1"/>
      <c r="B14" s="27" t="s">
        <v>28</v>
      </c>
      <c r="C14" s="20">
        <v>73</v>
      </c>
      <c r="D14" s="20">
        <v>55</v>
      </c>
      <c r="E14" s="1">
        <v>62</v>
      </c>
      <c r="F14" s="20">
        <v>59</v>
      </c>
      <c r="G14" s="20">
        <v>77</v>
      </c>
      <c r="H14" s="20">
        <v>58</v>
      </c>
      <c r="I14" s="20">
        <v>62</v>
      </c>
      <c r="J14" s="20">
        <v>45</v>
      </c>
      <c r="K14" s="20">
        <v>46</v>
      </c>
      <c r="L14" s="20">
        <v>34</v>
      </c>
      <c r="M14" s="20">
        <v>53</v>
      </c>
      <c r="N14" s="21"/>
      <c r="O14" s="28"/>
      <c r="P14" s="29"/>
      <c r="Q14" s="30">
        <v>39</v>
      </c>
      <c r="R14" s="20">
        <v>86</v>
      </c>
      <c r="S14" s="1">
        <v>33</v>
      </c>
      <c r="T14" s="20">
        <v>33</v>
      </c>
      <c r="U14" s="32"/>
      <c r="V14" s="33">
        <f t="shared" si="0"/>
        <v>56.727272727272727</v>
      </c>
      <c r="W14" s="20"/>
    </row>
    <row r="15" spans="1:23" ht="15.75" x14ac:dyDescent="0.25">
      <c r="A15" s="1"/>
      <c r="B15" s="27" t="s">
        <v>29</v>
      </c>
      <c r="C15" s="20">
        <v>61</v>
      </c>
      <c r="D15" s="20">
        <v>46</v>
      </c>
      <c r="E15" s="1">
        <v>32</v>
      </c>
      <c r="F15" s="20">
        <v>28</v>
      </c>
      <c r="G15" s="20">
        <v>44</v>
      </c>
      <c r="H15" s="20">
        <v>40</v>
      </c>
      <c r="I15" s="20">
        <v>41</v>
      </c>
      <c r="J15" s="20">
        <v>32</v>
      </c>
      <c r="K15" s="20">
        <v>35</v>
      </c>
      <c r="L15" s="20">
        <v>34</v>
      </c>
      <c r="M15" s="20">
        <v>35</v>
      </c>
      <c r="N15" s="21"/>
      <c r="O15" s="28"/>
      <c r="P15" s="29"/>
      <c r="Q15" s="30">
        <v>21</v>
      </c>
      <c r="R15" s="20">
        <v>46</v>
      </c>
      <c r="S15" s="31" t="s">
        <v>20</v>
      </c>
      <c r="T15" s="20">
        <v>0</v>
      </c>
      <c r="U15" s="32"/>
      <c r="V15" s="33">
        <f t="shared" si="0"/>
        <v>38.909090909090907</v>
      </c>
      <c r="W15" s="1"/>
    </row>
    <row r="16" spans="1:23" ht="15.75" x14ac:dyDescent="0.25">
      <c r="A16" s="1"/>
      <c r="B16" s="27" t="s">
        <v>30</v>
      </c>
      <c r="C16" s="20">
        <v>51</v>
      </c>
      <c r="D16" s="20">
        <v>34</v>
      </c>
      <c r="E16" s="1">
        <v>28</v>
      </c>
      <c r="F16" s="20">
        <v>36</v>
      </c>
      <c r="G16" s="20">
        <v>37</v>
      </c>
      <c r="H16" s="20">
        <v>40</v>
      </c>
      <c r="I16" s="20">
        <v>38</v>
      </c>
      <c r="J16" s="20">
        <v>28</v>
      </c>
      <c r="K16" s="20">
        <v>29</v>
      </c>
      <c r="L16" s="20">
        <v>30</v>
      </c>
      <c r="M16" s="20">
        <v>28</v>
      </c>
      <c r="N16" s="21"/>
      <c r="O16" s="28"/>
      <c r="P16" s="29"/>
      <c r="Q16" s="30">
        <v>13</v>
      </c>
      <c r="R16" s="20">
        <v>40</v>
      </c>
      <c r="S16" s="1">
        <v>24</v>
      </c>
      <c r="T16" s="20">
        <v>27</v>
      </c>
      <c r="U16" s="32"/>
      <c r="V16" s="33">
        <f t="shared" si="0"/>
        <v>34.454545454545453</v>
      </c>
      <c r="W16" s="20"/>
    </row>
    <row r="17" spans="1:23" ht="15.75" x14ac:dyDescent="0.25">
      <c r="A17" s="1"/>
      <c r="B17" s="27" t="s">
        <v>31</v>
      </c>
      <c r="C17" s="20">
        <v>63</v>
      </c>
      <c r="D17" s="20">
        <v>45</v>
      </c>
      <c r="E17" s="1">
        <v>42</v>
      </c>
      <c r="F17" s="20">
        <v>41</v>
      </c>
      <c r="G17" s="20">
        <v>55</v>
      </c>
      <c r="H17" s="20">
        <v>44</v>
      </c>
      <c r="I17" s="20">
        <v>47</v>
      </c>
      <c r="J17" s="20">
        <v>35</v>
      </c>
      <c r="K17" s="20">
        <v>44</v>
      </c>
      <c r="L17" s="20">
        <v>34</v>
      </c>
      <c r="M17" s="20">
        <v>37</v>
      </c>
      <c r="N17" s="21"/>
      <c r="O17" s="28"/>
      <c r="P17" s="29"/>
      <c r="Q17" s="30">
        <v>23</v>
      </c>
      <c r="R17" s="20">
        <v>55</v>
      </c>
      <c r="S17" s="31" t="s">
        <v>20</v>
      </c>
      <c r="T17" s="20">
        <v>0</v>
      </c>
      <c r="U17" s="32"/>
      <c r="V17" s="33">
        <f t="shared" si="0"/>
        <v>44.272727272727273</v>
      </c>
      <c r="W17" s="1"/>
    </row>
    <row r="18" spans="1:23" ht="15.75" x14ac:dyDescent="0.25">
      <c r="A18" s="1"/>
      <c r="B18" s="27" t="s">
        <v>32</v>
      </c>
      <c r="C18" s="20">
        <v>39</v>
      </c>
      <c r="D18" s="20">
        <v>30</v>
      </c>
      <c r="E18" s="1">
        <v>27</v>
      </c>
      <c r="F18" s="20">
        <v>32</v>
      </c>
      <c r="G18" s="20">
        <v>28</v>
      </c>
      <c r="H18" s="20">
        <v>36</v>
      </c>
      <c r="I18" s="20">
        <v>33</v>
      </c>
      <c r="J18" s="20">
        <v>27</v>
      </c>
      <c r="K18" s="20">
        <v>26</v>
      </c>
      <c r="L18" s="20">
        <v>24</v>
      </c>
      <c r="M18" s="20">
        <v>28</v>
      </c>
      <c r="N18" s="21"/>
      <c r="O18" s="28"/>
      <c r="P18" s="29"/>
      <c r="Q18" s="30">
        <v>9</v>
      </c>
      <c r="R18" s="20">
        <v>33</v>
      </c>
      <c r="S18" s="31" t="s">
        <v>20</v>
      </c>
      <c r="T18" s="20">
        <v>0</v>
      </c>
      <c r="U18" s="32"/>
      <c r="V18" s="33">
        <f t="shared" si="0"/>
        <v>30</v>
      </c>
      <c r="W18" s="20"/>
    </row>
    <row r="19" spans="1:23" ht="15.75" x14ac:dyDescent="0.25">
      <c r="A19" s="1"/>
      <c r="B19" s="27" t="s">
        <v>33</v>
      </c>
      <c r="C19" s="20">
        <v>34</v>
      </c>
      <c r="D19" s="20">
        <v>21</v>
      </c>
      <c r="E19" s="1">
        <v>26</v>
      </c>
      <c r="F19" s="20">
        <v>19</v>
      </c>
      <c r="G19" s="20">
        <v>23</v>
      </c>
      <c r="H19" s="20">
        <v>23</v>
      </c>
      <c r="I19" s="20">
        <v>20</v>
      </c>
      <c r="J19" s="20">
        <v>18</v>
      </c>
      <c r="K19" s="20">
        <v>20</v>
      </c>
      <c r="L19" s="20">
        <v>21</v>
      </c>
      <c r="M19" s="20">
        <v>24</v>
      </c>
      <c r="N19" s="21"/>
      <c r="O19" s="28"/>
      <c r="P19" s="29"/>
      <c r="Q19" s="30">
        <v>9</v>
      </c>
      <c r="R19" s="20">
        <v>29</v>
      </c>
      <c r="S19" s="31" t="s">
        <v>20</v>
      </c>
      <c r="T19" s="20">
        <v>0</v>
      </c>
      <c r="U19" s="32"/>
      <c r="V19" s="33">
        <f t="shared" si="0"/>
        <v>22.636363636363637</v>
      </c>
      <c r="W19" s="1"/>
    </row>
    <row r="20" spans="1:23" ht="15.75" x14ac:dyDescent="0.25">
      <c r="A20" s="1"/>
      <c r="B20" s="27" t="s">
        <v>34</v>
      </c>
      <c r="C20" s="20">
        <v>40</v>
      </c>
      <c r="D20" s="20">
        <v>34</v>
      </c>
      <c r="E20" s="1">
        <v>36</v>
      </c>
      <c r="F20" s="20">
        <v>30</v>
      </c>
      <c r="G20" s="20">
        <v>33</v>
      </c>
      <c r="H20" s="20">
        <v>24</v>
      </c>
      <c r="I20" s="20">
        <v>27</v>
      </c>
      <c r="J20" s="20">
        <v>15</v>
      </c>
      <c r="K20" s="20">
        <v>16</v>
      </c>
      <c r="L20" s="20">
        <v>19</v>
      </c>
      <c r="M20" s="20">
        <v>24</v>
      </c>
      <c r="N20" s="21"/>
      <c r="O20" s="28"/>
      <c r="P20" s="29"/>
      <c r="Q20" s="30">
        <v>28</v>
      </c>
      <c r="R20" s="20">
        <v>34</v>
      </c>
      <c r="S20" s="31" t="s">
        <v>20</v>
      </c>
      <c r="T20" s="20">
        <v>0</v>
      </c>
      <c r="U20" s="32"/>
      <c r="V20" s="33">
        <f t="shared" si="0"/>
        <v>27.09090909090909</v>
      </c>
      <c r="W20" s="20"/>
    </row>
    <row r="21" spans="1:23" ht="15.75" x14ac:dyDescent="0.25">
      <c r="A21" s="1"/>
      <c r="B21" s="27" t="s">
        <v>35</v>
      </c>
      <c r="C21" s="20">
        <v>39</v>
      </c>
      <c r="D21" s="20">
        <v>32</v>
      </c>
      <c r="E21" s="1">
        <v>44</v>
      </c>
      <c r="F21" s="20">
        <v>35</v>
      </c>
      <c r="G21" s="20">
        <v>40</v>
      </c>
      <c r="H21" s="20">
        <v>32</v>
      </c>
      <c r="I21" s="20">
        <v>32</v>
      </c>
      <c r="J21" s="20">
        <v>27</v>
      </c>
      <c r="K21" s="20">
        <v>28</v>
      </c>
      <c r="L21" s="20">
        <v>28</v>
      </c>
      <c r="M21" s="20">
        <v>34</v>
      </c>
      <c r="N21" s="21"/>
      <c r="O21" s="28"/>
      <c r="P21" s="29"/>
      <c r="Q21" s="30">
        <v>26</v>
      </c>
      <c r="R21" s="20">
        <v>41</v>
      </c>
      <c r="S21" s="1">
        <v>24</v>
      </c>
      <c r="T21" s="20">
        <v>33</v>
      </c>
      <c r="U21" s="32"/>
      <c r="V21" s="33">
        <f t="shared" si="0"/>
        <v>33.727272727272727</v>
      </c>
      <c r="W21" s="20"/>
    </row>
    <row r="22" spans="1:23" ht="15.75" x14ac:dyDescent="0.25">
      <c r="A22" s="1"/>
      <c r="B22" s="27" t="s">
        <v>36</v>
      </c>
      <c r="C22" s="20">
        <v>65</v>
      </c>
      <c r="D22" s="20">
        <v>61</v>
      </c>
      <c r="E22" s="1">
        <v>76</v>
      </c>
      <c r="F22" s="20">
        <v>53</v>
      </c>
      <c r="G22" s="20">
        <v>68</v>
      </c>
      <c r="H22" s="20">
        <v>51</v>
      </c>
      <c r="I22" s="20">
        <v>54</v>
      </c>
      <c r="J22" s="20">
        <v>44</v>
      </c>
      <c r="K22" s="20">
        <v>43</v>
      </c>
      <c r="L22" s="20">
        <v>37</v>
      </c>
      <c r="M22" s="20">
        <v>52</v>
      </c>
      <c r="N22" s="21"/>
      <c r="O22" s="28"/>
      <c r="P22" s="29"/>
      <c r="Q22" s="30">
        <v>38</v>
      </c>
      <c r="R22" s="20">
        <v>70</v>
      </c>
      <c r="S22" s="1">
        <v>54</v>
      </c>
      <c r="T22" s="20">
        <v>54</v>
      </c>
      <c r="U22" s="32">
        <v>208</v>
      </c>
      <c r="V22" s="33">
        <f>AVERAGE(C22:N22)</f>
        <v>54.909090909090907</v>
      </c>
      <c r="W22" s="1"/>
    </row>
    <row r="23" spans="1:23" ht="15.75" x14ac:dyDescent="0.25">
      <c r="A23" s="1"/>
      <c r="B23" s="27" t="s">
        <v>37</v>
      </c>
      <c r="C23" s="20">
        <v>56</v>
      </c>
      <c r="D23" s="20">
        <v>55</v>
      </c>
      <c r="E23" s="1">
        <v>62</v>
      </c>
      <c r="F23" s="20">
        <v>45</v>
      </c>
      <c r="G23" s="20">
        <v>55</v>
      </c>
      <c r="H23" s="20">
        <v>51</v>
      </c>
      <c r="I23" s="20">
        <v>53</v>
      </c>
      <c r="J23" s="20">
        <v>52</v>
      </c>
      <c r="K23" s="20">
        <v>54</v>
      </c>
      <c r="L23" s="20">
        <v>31</v>
      </c>
      <c r="M23" s="20">
        <v>54</v>
      </c>
      <c r="N23" s="21"/>
      <c r="O23" s="28"/>
      <c r="P23" s="29"/>
      <c r="Q23" s="30">
        <v>22</v>
      </c>
      <c r="R23" s="20">
        <v>61</v>
      </c>
      <c r="S23" s="1">
        <v>48</v>
      </c>
      <c r="T23" s="20">
        <v>57</v>
      </c>
      <c r="U23" s="32"/>
      <c r="V23" s="33">
        <f t="shared" si="0"/>
        <v>51.636363636363633</v>
      </c>
      <c r="W23" s="1"/>
    </row>
    <row r="24" spans="1:23" x14ac:dyDescent="0.25">
      <c r="A24" s="1"/>
      <c r="B24" s="27" t="s">
        <v>38</v>
      </c>
      <c r="C24" s="20">
        <v>38</v>
      </c>
      <c r="D24" s="20">
        <v>49</v>
      </c>
      <c r="E24" s="1">
        <v>54</v>
      </c>
      <c r="F24" s="20">
        <v>28</v>
      </c>
      <c r="G24" s="20">
        <v>46</v>
      </c>
      <c r="H24" s="20">
        <v>37</v>
      </c>
      <c r="I24" s="20">
        <v>46</v>
      </c>
      <c r="J24" s="20">
        <v>36</v>
      </c>
      <c r="K24" s="20">
        <v>34</v>
      </c>
      <c r="L24" s="20">
        <v>23</v>
      </c>
      <c r="M24" s="20">
        <v>48</v>
      </c>
      <c r="N24" s="21"/>
      <c r="O24" s="28"/>
      <c r="P24" s="29"/>
      <c r="Q24" s="34" t="s">
        <v>20</v>
      </c>
      <c r="R24" s="20">
        <v>45</v>
      </c>
      <c r="S24" s="1">
        <v>54</v>
      </c>
      <c r="T24" s="20">
        <v>54</v>
      </c>
      <c r="U24" s="32"/>
      <c r="V24" s="33">
        <f t="shared" si="0"/>
        <v>39.909090909090907</v>
      </c>
      <c r="W24" s="35"/>
    </row>
    <row r="25" spans="1:23" x14ac:dyDescent="0.25">
      <c r="A25" s="1"/>
      <c r="B25" s="27" t="s">
        <v>39</v>
      </c>
      <c r="C25" s="20">
        <v>24</v>
      </c>
      <c r="D25" s="20">
        <v>21</v>
      </c>
      <c r="E25" s="1">
        <v>28</v>
      </c>
      <c r="F25" s="20">
        <v>18</v>
      </c>
      <c r="G25" s="20">
        <v>27</v>
      </c>
      <c r="H25" s="20">
        <v>18</v>
      </c>
      <c r="I25" s="20">
        <v>31</v>
      </c>
      <c r="J25" s="20">
        <v>18</v>
      </c>
      <c r="K25" s="20">
        <v>22</v>
      </c>
      <c r="L25" s="20">
        <v>17</v>
      </c>
      <c r="M25" s="20">
        <v>26</v>
      </c>
      <c r="N25" s="21"/>
      <c r="O25" s="28"/>
      <c r="P25" s="29"/>
      <c r="Q25" s="34" t="s">
        <v>20</v>
      </c>
      <c r="R25" s="20">
        <v>38</v>
      </c>
      <c r="S25" s="31" t="s">
        <v>20</v>
      </c>
      <c r="T25" s="20">
        <v>33</v>
      </c>
      <c r="U25" s="32"/>
      <c r="V25" s="33">
        <f t="shared" si="0"/>
        <v>22.727272727272727</v>
      </c>
      <c r="W25" s="1"/>
    </row>
    <row r="26" spans="1:23" ht="15.75" x14ac:dyDescent="0.25">
      <c r="A26" s="1"/>
      <c r="B26" s="36"/>
      <c r="C26" s="20"/>
      <c r="D26" s="20"/>
      <c r="E26" s="1"/>
      <c r="F26" s="20"/>
      <c r="G26" s="20"/>
      <c r="H26" s="20"/>
      <c r="I26" s="20"/>
      <c r="J26" s="20"/>
      <c r="K26" s="20"/>
      <c r="L26" s="21"/>
      <c r="M26" s="20"/>
      <c r="N26" s="21"/>
      <c r="O26" s="29"/>
      <c r="P26" s="29"/>
      <c r="Q26" s="30"/>
      <c r="R26" s="20"/>
      <c r="S26" s="31"/>
      <c r="T26" s="20"/>
      <c r="U26" s="32"/>
      <c r="V26" s="33"/>
      <c r="W26" s="1"/>
    </row>
    <row r="27" spans="1:23" ht="15.75" x14ac:dyDescent="0.25">
      <c r="A27" s="1"/>
      <c r="B27" s="27" t="s">
        <v>40</v>
      </c>
      <c r="C27" s="20">
        <v>39</v>
      </c>
      <c r="D27" s="20">
        <v>27</v>
      </c>
      <c r="E27" s="1">
        <v>31</v>
      </c>
      <c r="F27" s="20">
        <v>20</v>
      </c>
      <c r="G27" s="20">
        <v>18</v>
      </c>
      <c r="H27" s="20">
        <v>28</v>
      </c>
      <c r="I27" s="20">
        <v>22</v>
      </c>
      <c r="J27" s="20">
        <v>8</v>
      </c>
      <c r="K27" s="20">
        <v>9</v>
      </c>
      <c r="L27" s="20">
        <v>11</v>
      </c>
      <c r="M27" s="20">
        <v>24</v>
      </c>
      <c r="N27" s="1"/>
      <c r="O27" s="28"/>
      <c r="P27" s="29"/>
      <c r="Q27" s="30">
        <v>23</v>
      </c>
      <c r="R27" s="20">
        <v>38</v>
      </c>
      <c r="S27" s="1">
        <v>51</v>
      </c>
      <c r="T27" s="20">
        <v>72</v>
      </c>
      <c r="U27" s="32"/>
      <c r="V27" s="33">
        <f>AVERAGE(C27:N27)</f>
        <v>21.545454545454547</v>
      </c>
      <c r="W27" s="1"/>
    </row>
    <row r="28" spans="1:23" ht="15.75" x14ac:dyDescent="0.25">
      <c r="A28" s="1"/>
      <c r="B28" s="27" t="s">
        <v>41</v>
      </c>
      <c r="C28" s="20">
        <v>29</v>
      </c>
      <c r="D28" s="20">
        <v>22</v>
      </c>
      <c r="E28" s="1">
        <v>27</v>
      </c>
      <c r="F28" s="20">
        <v>24</v>
      </c>
      <c r="G28" s="20">
        <v>24</v>
      </c>
      <c r="H28" s="20">
        <v>15</v>
      </c>
      <c r="I28" s="20">
        <v>22</v>
      </c>
      <c r="J28" s="20">
        <v>15</v>
      </c>
      <c r="K28" s="20">
        <v>16</v>
      </c>
      <c r="L28" s="20">
        <v>10</v>
      </c>
      <c r="M28" s="20">
        <v>26</v>
      </c>
      <c r="N28" s="21"/>
      <c r="O28" s="28"/>
      <c r="P28" s="29"/>
      <c r="Q28" s="30">
        <v>11</v>
      </c>
      <c r="R28" s="20">
        <v>25</v>
      </c>
      <c r="S28" s="31" t="s">
        <v>20</v>
      </c>
      <c r="T28" s="20">
        <v>0</v>
      </c>
      <c r="U28" s="32"/>
      <c r="V28" s="33">
        <f>AVERAGE(C28:N28)</f>
        <v>20.90909090909091</v>
      </c>
      <c r="W28" s="1"/>
    </row>
    <row r="29" spans="1:23" ht="15.75" x14ac:dyDescent="0.25">
      <c r="A29" s="1"/>
      <c r="B29" s="27" t="s">
        <v>42</v>
      </c>
      <c r="C29" s="20">
        <v>52</v>
      </c>
      <c r="D29" s="20">
        <v>37</v>
      </c>
      <c r="E29" s="1">
        <v>29</v>
      </c>
      <c r="F29" s="20">
        <v>21</v>
      </c>
      <c r="G29" s="20">
        <v>47</v>
      </c>
      <c r="H29" s="20">
        <v>26</v>
      </c>
      <c r="I29" s="20">
        <v>37</v>
      </c>
      <c r="J29" s="20">
        <v>31</v>
      </c>
      <c r="K29" s="20">
        <v>34</v>
      </c>
      <c r="L29" s="20">
        <v>16</v>
      </c>
      <c r="M29" s="20">
        <v>33</v>
      </c>
      <c r="N29" s="21"/>
      <c r="O29" s="28"/>
      <c r="P29" s="29"/>
      <c r="Q29" s="30">
        <v>13</v>
      </c>
      <c r="R29" s="20">
        <v>40</v>
      </c>
      <c r="S29" s="31" t="s">
        <v>20</v>
      </c>
      <c r="T29" s="20">
        <v>0</v>
      </c>
      <c r="U29" s="32"/>
      <c r="V29" s="33">
        <f t="shared" ref="V29:V46" si="1">AVERAGE(C29:N29)</f>
        <v>33</v>
      </c>
      <c r="W29" s="1"/>
    </row>
    <row r="30" spans="1:23" ht="15.75" x14ac:dyDescent="0.25">
      <c r="A30" s="1"/>
      <c r="B30" s="27" t="s">
        <v>43</v>
      </c>
      <c r="C30" s="20">
        <v>46</v>
      </c>
      <c r="D30" s="20">
        <v>65</v>
      </c>
      <c r="E30" s="1">
        <v>41</v>
      </c>
      <c r="F30" s="20">
        <v>36</v>
      </c>
      <c r="G30" s="20">
        <v>53</v>
      </c>
      <c r="H30" s="20">
        <v>29</v>
      </c>
      <c r="I30" s="20">
        <v>40</v>
      </c>
      <c r="J30" s="20">
        <v>41</v>
      </c>
      <c r="K30" s="20">
        <v>38</v>
      </c>
      <c r="L30" s="20">
        <v>23</v>
      </c>
      <c r="M30" s="20">
        <v>29</v>
      </c>
      <c r="N30" s="21"/>
      <c r="O30" s="28"/>
      <c r="P30" s="29"/>
      <c r="Q30" s="30">
        <v>20</v>
      </c>
      <c r="R30" s="20">
        <v>46</v>
      </c>
      <c r="S30" s="1">
        <v>99</v>
      </c>
      <c r="T30" s="20">
        <v>129</v>
      </c>
      <c r="U30" s="32"/>
      <c r="V30" s="33">
        <f t="shared" si="1"/>
        <v>40.090909090909093</v>
      </c>
      <c r="W30" s="19"/>
    </row>
    <row r="31" spans="1:23" ht="15.75" x14ac:dyDescent="0.25">
      <c r="A31" s="1"/>
      <c r="B31" s="27" t="s">
        <v>44</v>
      </c>
      <c r="C31" s="20">
        <v>24</v>
      </c>
      <c r="D31" s="20">
        <v>14</v>
      </c>
      <c r="E31" s="1">
        <v>18</v>
      </c>
      <c r="F31" s="20">
        <v>12</v>
      </c>
      <c r="G31" s="20">
        <v>27</v>
      </c>
      <c r="H31" s="20">
        <v>19</v>
      </c>
      <c r="I31" s="20">
        <v>24</v>
      </c>
      <c r="J31" s="20">
        <v>20</v>
      </c>
      <c r="K31" s="20">
        <v>17</v>
      </c>
      <c r="L31" s="20">
        <v>11</v>
      </c>
      <c r="M31" s="20">
        <v>19</v>
      </c>
      <c r="N31" s="21"/>
      <c r="O31" s="28"/>
      <c r="P31" s="29"/>
      <c r="Q31" s="30">
        <v>10</v>
      </c>
      <c r="R31" s="20">
        <v>30</v>
      </c>
      <c r="S31" s="31" t="s">
        <v>20</v>
      </c>
      <c r="T31" s="20">
        <v>0</v>
      </c>
      <c r="U31" s="32"/>
      <c r="V31" s="33">
        <f t="shared" si="1"/>
        <v>18.636363636363637</v>
      </c>
      <c r="W31" s="1"/>
    </row>
    <row r="32" spans="1:23" ht="15.75" x14ac:dyDescent="0.25">
      <c r="A32" s="1"/>
      <c r="B32" s="27" t="s">
        <v>45</v>
      </c>
      <c r="C32" s="20">
        <v>19</v>
      </c>
      <c r="D32" s="20">
        <v>11</v>
      </c>
      <c r="E32" s="1">
        <v>10</v>
      </c>
      <c r="F32" s="20">
        <v>13</v>
      </c>
      <c r="G32" s="20">
        <v>28</v>
      </c>
      <c r="H32" s="20">
        <v>11</v>
      </c>
      <c r="I32" s="20">
        <v>11</v>
      </c>
      <c r="J32" s="20">
        <v>10</v>
      </c>
      <c r="K32" s="20">
        <v>11</v>
      </c>
      <c r="L32" s="20">
        <v>10</v>
      </c>
      <c r="M32" s="20">
        <v>9</v>
      </c>
      <c r="N32" s="21"/>
      <c r="O32" s="28"/>
      <c r="P32" s="29"/>
      <c r="Q32" s="30">
        <v>7</v>
      </c>
      <c r="R32" s="20">
        <v>19</v>
      </c>
      <c r="S32" s="1">
        <v>39</v>
      </c>
      <c r="T32" s="20">
        <v>54</v>
      </c>
      <c r="U32" s="32"/>
      <c r="V32" s="33">
        <f t="shared" si="1"/>
        <v>13</v>
      </c>
      <c r="W32" s="1"/>
    </row>
    <row r="33" spans="1:23" ht="15.75" x14ac:dyDescent="0.25">
      <c r="A33" s="1"/>
      <c r="B33" s="27" t="s">
        <v>46</v>
      </c>
      <c r="C33" s="20">
        <v>37</v>
      </c>
      <c r="D33" s="20">
        <v>29</v>
      </c>
      <c r="E33" s="1">
        <v>29</v>
      </c>
      <c r="F33" s="20">
        <v>21</v>
      </c>
      <c r="G33" s="20">
        <v>43</v>
      </c>
      <c r="H33" s="20">
        <v>31</v>
      </c>
      <c r="I33" s="20">
        <v>32</v>
      </c>
      <c r="J33" s="20">
        <v>15</v>
      </c>
      <c r="K33" s="20">
        <v>15</v>
      </c>
      <c r="L33" s="20">
        <v>15</v>
      </c>
      <c r="M33" s="20">
        <v>29</v>
      </c>
      <c r="N33" s="21"/>
      <c r="O33" s="28"/>
      <c r="P33" s="29"/>
      <c r="Q33" s="30">
        <v>11</v>
      </c>
      <c r="R33" s="20">
        <v>42</v>
      </c>
      <c r="S33" s="31" t="s">
        <v>20</v>
      </c>
      <c r="T33" s="20">
        <v>0</v>
      </c>
      <c r="U33" s="32"/>
      <c r="V33" s="33">
        <f t="shared" si="1"/>
        <v>26.90909090909091</v>
      </c>
      <c r="W33" s="1"/>
    </row>
    <row r="34" spans="1:23" ht="15.75" x14ac:dyDescent="0.25">
      <c r="A34" s="1"/>
      <c r="B34" s="27" t="s">
        <v>47</v>
      </c>
      <c r="C34" s="20">
        <v>53</v>
      </c>
      <c r="D34" s="20">
        <v>44</v>
      </c>
      <c r="E34" s="1">
        <v>52</v>
      </c>
      <c r="F34" s="20">
        <v>34</v>
      </c>
      <c r="G34" s="20">
        <v>55</v>
      </c>
      <c r="H34" s="20">
        <v>40</v>
      </c>
      <c r="I34" s="20">
        <v>45</v>
      </c>
      <c r="J34" s="20">
        <v>38</v>
      </c>
      <c r="K34" s="20">
        <v>37</v>
      </c>
      <c r="L34" s="20">
        <v>27</v>
      </c>
      <c r="M34" s="20">
        <v>40</v>
      </c>
      <c r="N34" s="21"/>
      <c r="O34" s="28"/>
      <c r="P34" s="29"/>
      <c r="Q34" s="30">
        <v>12</v>
      </c>
      <c r="R34" s="20">
        <v>59</v>
      </c>
      <c r="S34" s="1">
        <v>51</v>
      </c>
      <c r="T34" s="20">
        <v>36</v>
      </c>
      <c r="U34" s="32"/>
      <c r="V34" s="33">
        <f t="shared" si="1"/>
        <v>42.272727272727273</v>
      </c>
      <c r="W34" s="1"/>
    </row>
    <row r="35" spans="1:23" ht="15.75" x14ac:dyDescent="0.25">
      <c r="A35" s="1"/>
      <c r="B35" s="27" t="s">
        <v>48</v>
      </c>
      <c r="C35" s="20">
        <v>53</v>
      </c>
      <c r="D35" s="20">
        <v>34</v>
      </c>
      <c r="E35" s="1">
        <v>44</v>
      </c>
      <c r="F35" s="20">
        <v>35</v>
      </c>
      <c r="G35" s="20">
        <v>52</v>
      </c>
      <c r="H35" s="20">
        <v>47</v>
      </c>
      <c r="I35" s="20">
        <v>39</v>
      </c>
      <c r="J35" s="20">
        <v>31</v>
      </c>
      <c r="K35" s="20">
        <v>29</v>
      </c>
      <c r="L35" s="20">
        <v>30</v>
      </c>
      <c r="M35" s="20">
        <v>37</v>
      </c>
      <c r="N35" s="21"/>
      <c r="O35" s="28"/>
      <c r="P35" s="29"/>
      <c r="Q35" s="30">
        <v>18</v>
      </c>
      <c r="R35" s="20">
        <v>60</v>
      </c>
      <c r="S35" s="31" t="s">
        <v>20</v>
      </c>
      <c r="T35" s="20">
        <v>0</v>
      </c>
      <c r="U35" s="32"/>
      <c r="V35" s="33">
        <f t="shared" si="1"/>
        <v>39.18181818181818</v>
      </c>
      <c r="W35" s="37"/>
    </row>
    <row r="36" spans="1:23" ht="15.75" x14ac:dyDescent="0.25">
      <c r="A36" s="1"/>
      <c r="B36" s="27" t="s">
        <v>49</v>
      </c>
      <c r="C36" s="20">
        <v>45</v>
      </c>
      <c r="D36" s="20">
        <v>30</v>
      </c>
      <c r="E36" s="1">
        <v>37</v>
      </c>
      <c r="F36" s="20">
        <v>27</v>
      </c>
      <c r="G36" s="20">
        <v>42</v>
      </c>
      <c r="H36" s="20">
        <v>26</v>
      </c>
      <c r="I36" s="20">
        <v>26</v>
      </c>
      <c r="J36" s="20">
        <v>26</v>
      </c>
      <c r="K36" s="20">
        <v>25</v>
      </c>
      <c r="L36" s="20">
        <v>19</v>
      </c>
      <c r="M36" s="20">
        <v>28</v>
      </c>
      <c r="N36" s="21"/>
      <c r="O36" s="28"/>
      <c r="P36" s="29"/>
      <c r="Q36" s="30">
        <v>10</v>
      </c>
      <c r="R36" s="20">
        <v>42</v>
      </c>
      <c r="S36" s="1">
        <v>6</v>
      </c>
      <c r="T36" s="20">
        <v>18</v>
      </c>
      <c r="U36" s="32"/>
      <c r="V36" s="33">
        <f t="shared" si="1"/>
        <v>30.09090909090909</v>
      </c>
      <c r="W36" s="1"/>
    </row>
    <row r="37" spans="1:23" ht="15.75" x14ac:dyDescent="0.25">
      <c r="A37" s="1"/>
      <c r="B37" s="27" t="s">
        <v>50</v>
      </c>
      <c r="C37" s="20">
        <v>41</v>
      </c>
      <c r="D37" s="20">
        <v>30</v>
      </c>
      <c r="E37" s="1">
        <v>20</v>
      </c>
      <c r="F37" s="20">
        <v>29</v>
      </c>
      <c r="G37" s="20">
        <v>37</v>
      </c>
      <c r="H37" s="20">
        <v>25</v>
      </c>
      <c r="I37" s="20">
        <v>26</v>
      </c>
      <c r="J37" s="20">
        <v>20</v>
      </c>
      <c r="K37" s="20">
        <v>21</v>
      </c>
      <c r="L37" s="20">
        <v>18</v>
      </c>
      <c r="M37" s="20">
        <v>22</v>
      </c>
      <c r="N37" s="21"/>
      <c r="O37" s="28"/>
      <c r="P37" s="29"/>
      <c r="Q37" s="30">
        <v>13</v>
      </c>
      <c r="R37" s="20">
        <v>35</v>
      </c>
      <c r="S37" s="31" t="s">
        <v>20</v>
      </c>
      <c r="T37" s="20">
        <v>0</v>
      </c>
      <c r="U37" s="32"/>
      <c r="V37" s="33">
        <f t="shared" si="1"/>
        <v>26.272727272727273</v>
      </c>
      <c r="W37" s="37"/>
    </row>
    <row r="38" spans="1:23" ht="15.75" x14ac:dyDescent="0.25">
      <c r="A38" s="1"/>
      <c r="B38" s="27" t="s">
        <v>51</v>
      </c>
      <c r="C38" s="20">
        <v>32</v>
      </c>
      <c r="D38" s="20">
        <v>22</v>
      </c>
      <c r="E38" s="1">
        <v>23</v>
      </c>
      <c r="F38" s="20">
        <v>19</v>
      </c>
      <c r="G38" s="20">
        <v>21</v>
      </c>
      <c r="H38" s="20">
        <v>13</v>
      </c>
      <c r="I38" s="20">
        <v>17</v>
      </c>
      <c r="J38" s="20">
        <v>19</v>
      </c>
      <c r="K38" s="20">
        <v>19</v>
      </c>
      <c r="L38" s="20">
        <v>12</v>
      </c>
      <c r="M38" s="20">
        <v>15</v>
      </c>
      <c r="N38" s="21"/>
      <c r="O38" s="28"/>
      <c r="P38" s="29"/>
      <c r="Q38" s="30">
        <v>5</v>
      </c>
      <c r="R38" s="20">
        <v>25</v>
      </c>
      <c r="S38" s="1">
        <v>9</v>
      </c>
      <c r="T38" s="20">
        <v>9</v>
      </c>
      <c r="U38" s="32"/>
      <c r="V38" s="33">
        <f t="shared" si="1"/>
        <v>19.272727272727273</v>
      </c>
      <c r="W38" s="37"/>
    </row>
    <row r="39" spans="1:23" ht="15.75" x14ac:dyDescent="0.25">
      <c r="A39" s="1"/>
      <c r="B39" s="27" t="s">
        <v>52</v>
      </c>
      <c r="C39" s="20">
        <v>22</v>
      </c>
      <c r="D39" s="20">
        <v>13</v>
      </c>
      <c r="E39" s="1">
        <v>12</v>
      </c>
      <c r="F39" s="20">
        <v>18</v>
      </c>
      <c r="G39" s="20">
        <v>15</v>
      </c>
      <c r="H39" s="20">
        <v>20</v>
      </c>
      <c r="I39" s="20">
        <v>16</v>
      </c>
      <c r="J39" s="20">
        <v>16</v>
      </c>
      <c r="K39" s="20">
        <v>14</v>
      </c>
      <c r="L39" s="20">
        <v>12</v>
      </c>
      <c r="M39" s="20">
        <v>11</v>
      </c>
      <c r="N39" s="21"/>
      <c r="O39" s="28"/>
      <c r="P39" s="29"/>
      <c r="Q39" s="30">
        <v>2</v>
      </c>
      <c r="R39" s="20">
        <v>22</v>
      </c>
      <c r="S39" s="31" t="s">
        <v>20</v>
      </c>
      <c r="T39" s="20">
        <v>0</v>
      </c>
      <c r="U39" s="32"/>
      <c r="V39" s="33">
        <f t="shared" si="1"/>
        <v>15.363636363636363</v>
      </c>
      <c r="W39" s="1"/>
    </row>
    <row r="40" spans="1:23" ht="15.75" x14ac:dyDescent="0.25">
      <c r="A40" s="1"/>
      <c r="B40" s="27" t="s">
        <v>53</v>
      </c>
      <c r="C40" s="20">
        <v>19</v>
      </c>
      <c r="D40" s="20">
        <v>10</v>
      </c>
      <c r="E40" s="1">
        <v>15</v>
      </c>
      <c r="F40" s="20">
        <v>14</v>
      </c>
      <c r="G40" s="20">
        <v>13</v>
      </c>
      <c r="H40" s="20">
        <v>13</v>
      </c>
      <c r="I40" s="20">
        <v>10</v>
      </c>
      <c r="J40" s="20">
        <v>9</v>
      </c>
      <c r="K40" s="20">
        <v>8</v>
      </c>
      <c r="L40" s="20">
        <v>3</v>
      </c>
      <c r="M40" s="20">
        <v>14</v>
      </c>
      <c r="N40" s="21"/>
      <c r="O40" s="28"/>
      <c r="P40" s="29"/>
      <c r="Q40" s="30">
        <v>3</v>
      </c>
      <c r="R40" s="20">
        <v>18</v>
      </c>
      <c r="S40" s="31" t="s">
        <v>20</v>
      </c>
      <c r="T40" s="20">
        <v>0</v>
      </c>
      <c r="U40" s="32"/>
      <c r="V40" s="33">
        <f t="shared" si="1"/>
        <v>11.636363636363637</v>
      </c>
      <c r="W40" s="1"/>
    </row>
    <row r="41" spans="1:23" ht="15.75" x14ac:dyDescent="0.25">
      <c r="A41" s="1"/>
      <c r="B41" s="27" t="s">
        <v>54</v>
      </c>
      <c r="C41" s="20">
        <v>28</v>
      </c>
      <c r="D41" s="20">
        <v>24</v>
      </c>
      <c r="E41" s="1">
        <v>28</v>
      </c>
      <c r="F41" s="20">
        <v>25</v>
      </c>
      <c r="G41" s="20">
        <v>25</v>
      </c>
      <c r="H41" s="20">
        <v>22</v>
      </c>
      <c r="I41" s="20">
        <v>22</v>
      </c>
      <c r="J41" s="20">
        <v>13</v>
      </c>
      <c r="K41" s="20">
        <v>15</v>
      </c>
      <c r="L41" s="20">
        <v>13</v>
      </c>
      <c r="M41" s="20">
        <v>22</v>
      </c>
      <c r="N41" s="21"/>
      <c r="O41" s="28"/>
      <c r="P41" s="29"/>
      <c r="Q41" s="30">
        <v>16</v>
      </c>
      <c r="R41" s="20">
        <v>23</v>
      </c>
      <c r="S41" s="31" t="s">
        <v>20</v>
      </c>
      <c r="T41" s="20">
        <v>0</v>
      </c>
      <c r="U41" s="32"/>
      <c r="V41" s="33">
        <f t="shared" si="1"/>
        <v>21.545454545454547</v>
      </c>
      <c r="W41" s="1"/>
    </row>
    <row r="42" spans="1:23" ht="15.75" x14ac:dyDescent="0.25">
      <c r="A42" s="1"/>
      <c r="B42" s="27" t="s">
        <v>55</v>
      </c>
      <c r="C42" s="20">
        <v>41</v>
      </c>
      <c r="D42" s="20">
        <v>30</v>
      </c>
      <c r="E42" s="1">
        <v>40</v>
      </c>
      <c r="F42" s="20">
        <v>34</v>
      </c>
      <c r="G42" s="20">
        <v>45</v>
      </c>
      <c r="H42" s="20">
        <v>31</v>
      </c>
      <c r="I42" s="20">
        <v>26</v>
      </c>
      <c r="J42" s="20">
        <v>23</v>
      </c>
      <c r="K42" s="20">
        <v>26</v>
      </c>
      <c r="L42" s="20">
        <v>23</v>
      </c>
      <c r="M42" s="20">
        <v>35</v>
      </c>
      <c r="N42" s="21"/>
      <c r="O42" s="28"/>
      <c r="P42" s="29"/>
      <c r="Q42" s="30">
        <v>23</v>
      </c>
      <c r="R42" s="20">
        <v>45</v>
      </c>
      <c r="S42" s="1">
        <v>18</v>
      </c>
      <c r="T42" s="20">
        <v>30</v>
      </c>
      <c r="U42" s="32"/>
      <c r="V42" s="33">
        <f t="shared" si="1"/>
        <v>32.18181818181818</v>
      </c>
      <c r="W42" s="38"/>
    </row>
    <row r="43" spans="1:23" ht="15.75" x14ac:dyDescent="0.25">
      <c r="A43" s="1"/>
      <c r="B43" s="27" t="s">
        <v>56</v>
      </c>
      <c r="C43" s="20">
        <v>53</v>
      </c>
      <c r="D43" s="20">
        <v>52</v>
      </c>
      <c r="E43" s="1">
        <v>63</v>
      </c>
      <c r="F43" s="20">
        <v>38</v>
      </c>
      <c r="G43" s="20">
        <v>59</v>
      </c>
      <c r="H43" s="20">
        <v>48</v>
      </c>
      <c r="I43" s="20">
        <v>45</v>
      </c>
      <c r="J43" s="20">
        <v>39</v>
      </c>
      <c r="K43" s="20">
        <v>38</v>
      </c>
      <c r="L43" s="20">
        <v>37</v>
      </c>
      <c r="M43" s="20">
        <v>59</v>
      </c>
      <c r="N43" s="21"/>
      <c r="O43" s="28"/>
      <c r="P43" s="29"/>
      <c r="Q43" s="30">
        <v>30</v>
      </c>
      <c r="R43" s="20">
        <v>58</v>
      </c>
      <c r="S43" s="1">
        <v>42</v>
      </c>
      <c r="T43" s="20">
        <v>51</v>
      </c>
      <c r="U43" s="32"/>
      <c r="V43" s="33">
        <f t="shared" si="1"/>
        <v>48.272727272727273</v>
      </c>
      <c r="W43" s="1"/>
    </row>
    <row r="44" spans="1:23" ht="15.75" x14ac:dyDescent="0.25">
      <c r="A44" s="1"/>
      <c r="B44" s="27" t="s">
        <v>57</v>
      </c>
      <c r="C44" s="20">
        <v>48</v>
      </c>
      <c r="D44" s="20">
        <v>47</v>
      </c>
      <c r="E44" s="1">
        <v>50</v>
      </c>
      <c r="F44" s="20">
        <v>37</v>
      </c>
      <c r="G44" s="20">
        <v>55</v>
      </c>
      <c r="H44" s="20">
        <v>34</v>
      </c>
      <c r="I44" s="20">
        <v>40</v>
      </c>
      <c r="J44" s="20">
        <v>45</v>
      </c>
      <c r="K44" s="20">
        <v>40</v>
      </c>
      <c r="L44" s="20">
        <v>24</v>
      </c>
      <c r="M44" s="20">
        <v>52</v>
      </c>
      <c r="N44" s="21"/>
      <c r="O44" s="28"/>
      <c r="P44" s="29"/>
      <c r="Q44" s="30">
        <v>14</v>
      </c>
      <c r="R44" s="20">
        <v>60</v>
      </c>
      <c r="S44" s="1">
        <v>45</v>
      </c>
      <c r="T44" s="20">
        <v>57</v>
      </c>
      <c r="U44" s="32"/>
      <c r="V44" s="33">
        <f>AVERAGE(C44:N44)</f>
        <v>42.909090909090907</v>
      </c>
      <c r="W44" s="1"/>
    </row>
    <row r="45" spans="1:23" x14ac:dyDescent="0.25">
      <c r="A45" s="1"/>
      <c r="B45" s="27" t="s">
        <v>58</v>
      </c>
      <c r="C45" s="20">
        <v>45</v>
      </c>
      <c r="D45" s="20">
        <v>35</v>
      </c>
      <c r="E45" s="1">
        <v>58</v>
      </c>
      <c r="F45" s="20">
        <v>27</v>
      </c>
      <c r="G45" s="20">
        <v>49</v>
      </c>
      <c r="H45" s="20">
        <v>38</v>
      </c>
      <c r="I45" s="20">
        <v>48</v>
      </c>
      <c r="J45" s="20">
        <v>40</v>
      </c>
      <c r="K45" s="20">
        <v>38</v>
      </c>
      <c r="L45" s="20">
        <v>22</v>
      </c>
      <c r="M45" s="20">
        <v>44</v>
      </c>
      <c r="N45" s="21"/>
      <c r="O45" s="28"/>
      <c r="P45" s="29"/>
      <c r="Q45" s="34" t="s">
        <v>20</v>
      </c>
      <c r="R45" s="20">
        <v>61</v>
      </c>
      <c r="S45" s="1">
        <v>39</v>
      </c>
      <c r="T45" s="20">
        <v>48</v>
      </c>
      <c r="U45" s="32"/>
      <c r="V45" s="33">
        <f t="shared" si="1"/>
        <v>40.363636363636367</v>
      </c>
      <c r="W45" s="1"/>
    </row>
    <row r="46" spans="1:23" x14ac:dyDescent="0.25">
      <c r="A46" s="1"/>
      <c r="B46" s="27" t="s">
        <v>59</v>
      </c>
      <c r="C46" s="20">
        <v>17</v>
      </c>
      <c r="D46" s="20">
        <v>13</v>
      </c>
      <c r="E46" s="1">
        <v>21</v>
      </c>
      <c r="F46" s="20">
        <v>18</v>
      </c>
      <c r="G46" s="20">
        <v>26</v>
      </c>
      <c r="H46" s="20">
        <v>15</v>
      </c>
      <c r="I46" s="20">
        <v>24</v>
      </c>
      <c r="J46" s="20">
        <v>23</v>
      </c>
      <c r="K46" s="20">
        <v>20</v>
      </c>
      <c r="L46" s="20">
        <v>11</v>
      </c>
      <c r="M46" s="20">
        <v>22</v>
      </c>
      <c r="N46" s="21"/>
      <c r="O46" s="28"/>
      <c r="P46" s="29"/>
      <c r="Q46" s="34" t="s">
        <v>20</v>
      </c>
      <c r="R46" s="20">
        <v>29</v>
      </c>
      <c r="S46" s="31" t="s">
        <v>20</v>
      </c>
      <c r="T46" s="20">
        <v>30</v>
      </c>
      <c r="U46" s="32"/>
      <c r="V46" s="33">
        <f t="shared" si="1"/>
        <v>19.09090909090909</v>
      </c>
      <c r="W46" s="1"/>
    </row>
    <row r="47" spans="1:23" x14ac:dyDescent="0.25">
      <c r="A47" s="1"/>
      <c r="B47" s="39"/>
      <c r="C47" s="40"/>
      <c r="D47" s="40"/>
      <c r="E47" s="41"/>
      <c r="F47" s="40"/>
      <c r="G47" s="40"/>
      <c r="H47" s="40"/>
      <c r="I47" s="40"/>
      <c r="J47" s="40"/>
      <c r="K47" s="40"/>
      <c r="L47" s="42"/>
      <c r="M47" s="20"/>
      <c r="N47" s="42"/>
      <c r="O47" s="43"/>
      <c r="P47" s="43"/>
      <c r="Q47" s="44"/>
      <c r="R47" s="40"/>
      <c r="S47" s="45"/>
      <c r="T47" s="45"/>
      <c r="U47" s="46"/>
      <c r="V47" s="47"/>
      <c r="W47" s="1"/>
    </row>
    <row r="48" spans="1:23" x14ac:dyDescent="0.25">
      <c r="A48" s="1"/>
      <c r="B48" s="36"/>
      <c r="C48" s="20">
        <f>SUM(C5:C46)</f>
        <v>1755</v>
      </c>
      <c r="D48" s="20">
        <f t="shared" ref="D48:U48" si="2">SUM(D5:D46)</f>
        <v>1408</v>
      </c>
      <c r="E48" s="20">
        <f t="shared" si="2"/>
        <v>1491</v>
      </c>
      <c r="F48" s="20">
        <f t="shared" si="2"/>
        <v>1219</v>
      </c>
      <c r="G48" s="20">
        <f t="shared" si="2"/>
        <v>1698</v>
      </c>
      <c r="H48" s="20">
        <f t="shared" si="2"/>
        <v>1262</v>
      </c>
      <c r="I48" s="20">
        <f t="shared" si="2"/>
        <v>1423</v>
      </c>
      <c r="J48" s="20">
        <f t="shared" si="2"/>
        <v>1072</v>
      </c>
      <c r="K48" s="20">
        <f t="shared" si="2"/>
        <v>1104</v>
      </c>
      <c r="L48" s="20">
        <f t="shared" si="2"/>
        <v>905</v>
      </c>
      <c r="M48" s="48">
        <f t="shared" si="2"/>
        <v>1293</v>
      </c>
      <c r="N48" s="20"/>
      <c r="O48" s="20">
        <f t="shared" si="2"/>
        <v>0</v>
      </c>
      <c r="P48" s="20">
        <f t="shared" si="2"/>
        <v>0</v>
      </c>
      <c r="Q48" s="49">
        <f t="shared" si="2"/>
        <v>688</v>
      </c>
      <c r="R48" s="48">
        <f t="shared" si="2"/>
        <v>1775</v>
      </c>
      <c r="S48" s="20">
        <f>SUM(S5:S46)</f>
        <v>978</v>
      </c>
      <c r="T48" s="20">
        <f t="shared" si="2"/>
        <v>1185</v>
      </c>
      <c r="U48" s="50">
        <f t="shared" si="2"/>
        <v>860</v>
      </c>
      <c r="V48" s="51">
        <f>SUM(V5:V46)</f>
        <v>1329.9999999999995</v>
      </c>
      <c r="W48" s="1"/>
    </row>
    <row r="49" spans="1:23" x14ac:dyDescent="0.25">
      <c r="A49" s="1"/>
      <c r="B49" s="36" t="s">
        <v>60</v>
      </c>
      <c r="C49" s="20">
        <v>0</v>
      </c>
      <c r="D49" s="20">
        <v>25</v>
      </c>
      <c r="E49" s="1">
        <v>48</v>
      </c>
      <c r="F49" s="20">
        <v>14</v>
      </c>
      <c r="G49" s="20">
        <v>35</v>
      </c>
      <c r="H49" s="20">
        <v>0</v>
      </c>
      <c r="I49" s="20">
        <v>21</v>
      </c>
      <c r="J49" s="20">
        <v>24</v>
      </c>
      <c r="K49" s="20">
        <v>12</v>
      </c>
      <c r="L49" s="28">
        <v>12</v>
      </c>
      <c r="M49" s="20">
        <v>80</v>
      </c>
      <c r="N49" s="28"/>
      <c r="O49" s="28"/>
      <c r="P49" s="28"/>
      <c r="Q49" s="52"/>
      <c r="R49" s="20">
        <v>25</v>
      </c>
      <c r="S49" s="28"/>
      <c r="T49" s="28"/>
      <c r="U49" s="53"/>
      <c r="V49" s="33">
        <f>SUM(C49:N49)/11</f>
        <v>24.636363636363637</v>
      </c>
      <c r="W49" s="1"/>
    </row>
    <row r="50" spans="1:23" ht="15.75" x14ac:dyDescent="0.25">
      <c r="A50" s="1"/>
      <c r="B50" s="36" t="s">
        <v>61</v>
      </c>
      <c r="C50" s="20">
        <v>0</v>
      </c>
      <c r="D50" s="20">
        <v>30</v>
      </c>
      <c r="E50" s="1">
        <v>45</v>
      </c>
      <c r="F50" s="20">
        <v>34</v>
      </c>
      <c r="G50" s="20">
        <v>0</v>
      </c>
      <c r="H50" s="20">
        <v>0</v>
      </c>
      <c r="I50" s="20">
        <v>20</v>
      </c>
      <c r="J50" s="20">
        <v>18</v>
      </c>
      <c r="K50" s="20">
        <v>14</v>
      </c>
      <c r="L50" s="20">
        <v>14</v>
      </c>
      <c r="M50" s="20">
        <v>43</v>
      </c>
      <c r="N50" s="21"/>
      <c r="O50" s="54"/>
      <c r="P50" s="29"/>
      <c r="Q50" s="55"/>
      <c r="R50" s="20">
        <v>40</v>
      </c>
      <c r="S50" s="20"/>
      <c r="T50" s="20"/>
      <c r="U50" s="56"/>
      <c r="V50" s="33">
        <f>SUM(C50:N50)/11</f>
        <v>19.818181818181817</v>
      </c>
      <c r="W50" s="1"/>
    </row>
    <row r="51" spans="1:23" x14ac:dyDescent="0.25">
      <c r="A51" s="1"/>
      <c r="B51" s="36" t="s">
        <v>62</v>
      </c>
      <c r="C51" s="20">
        <v>0</v>
      </c>
      <c r="D51" s="20">
        <v>21</v>
      </c>
      <c r="E51" s="1">
        <v>20</v>
      </c>
      <c r="F51" s="20">
        <v>37</v>
      </c>
      <c r="G51" s="20">
        <v>30</v>
      </c>
      <c r="H51" s="20">
        <v>0</v>
      </c>
      <c r="I51" s="20">
        <v>20</v>
      </c>
      <c r="J51" s="20">
        <v>17</v>
      </c>
      <c r="K51" s="20">
        <v>10</v>
      </c>
      <c r="L51" s="20">
        <v>10</v>
      </c>
      <c r="M51" s="20">
        <v>7</v>
      </c>
      <c r="N51" s="21"/>
      <c r="O51" s="54"/>
      <c r="P51" s="29"/>
      <c r="Q51" s="27"/>
      <c r="R51" s="20">
        <v>39</v>
      </c>
      <c r="S51" s="20"/>
      <c r="T51" s="20"/>
      <c r="U51" s="56"/>
      <c r="V51" s="33">
        <f>SUM(C51:N51)/11</f>
        <v>15.636363636363637</v>
      </c>
      <c r="W51" s="1"/>
    </row>
    <row r="52" spans="1:23" x14ac:dyDescent="0.25">
      <c r="A52" s="1"/>
      <c r="B52" s="27" t="s">
        <v>63</v>
      </c>
      <c r="C52" s="20"/>
      <c r="D52" s="1"/>
      <c r="E52" s="1">
        <v>16</v>
      </c>
      <c r="F52" s="20"/>
      <c r="G52" s="20">
        <v>0</v>
      </c>
      <c r="H52" s="20">
        <v>0</v>
      </c>
      <c r="I52" s="20">
        <v>0</v>
      </c>
      <c r="J52" s="20">
        <v>3</v>
      </c>
      <c r="K52" s="20">
        <v>2</v>
      </c>
      <c r="L52" s="20">
        <v>2</v>
      </c>
      <c r="M52" s="20">
        <v>84</v>
      </c>
      <c r="N52" s="21"/>
      <c r="O52" s="54"/>
      <c r="P52" s="29"/>
      <c r="Q52" s="57"/>
      <c r="R52" s="20"/>
      <c r="S52" s="58"/>
      <c r="T52" s="58"/>
      <c r="U52" s="56"/>
      <c r="V52" s="33">
        <f>SUM(C52:N52)/11</f>
        <v>9.7272727272727266</v>
      </c>
      <c r="W52" s="1"/>
    </row>
    <row r="53" spans="1:23" x14ac:dyDescent="0.25">
      <c r="A53" s="1"/>
      <c r="B53" s="39" t="s">
        <v>64</v>
      </c>
      <c r="C53" s="43"/>
      <c r="D53" s="43"/>
      <c r="E53" s="45">
        <v>20</v>
      </c>
      <c r="F53" s="43"/>
      <c r="G53" s="43"/>
      <c r="H53" s="43"/>
      <c r="I53" s="43"/>
      <c r="J53" s="43"/>
      <c r="K53" s="43"/>
      <c r="L53" s="43">
        <v>7</v>
      </c>
      <c r="M53" s="43"/>
      <c r="N53" s="43"/>
      <c r="O53" s="59"/>
      <c r="P53" s="60"/>
      <c r="Q53" s="61"/>
      <c r="R53" s="43"/>
      <c r="S53" s="62"/>
      <c r="T53" s="62"/>
      <c r="U53" s="46"/>
      <c r="V53" s="33">
        <f>SUM(C53:N53)/11</f>
        <v>2.4545454545454546</v>
      </c>
      <c r="W53" s="1"/>
    </row>
    <row r="54" spans="1:23" ht="15.75" thickBot="1" x14ac:dyDescent="0.3">
      <c r="A54" s="1"/>
      <c r="B54" s="63"/>
      <c r="C54" s="64">
        <f>SUM(C48:C53)</f>
        <v>1755</v>
      </c>
      <c r="D54" s="64">
        <f t="shared" ref="D54:U54" si="3">SUM(D48:D53)</f>
        <v>1484</v>
      </c>
      <c r="E54" s="64">
        <f t="shared" si="3"/>
        <v>1640</v>
      </c>
      <c r="F54" s="64">
        <f t="shared" si="3"/>
        <v>1304</v>
      </c>
      <c r="G54" s="64">
        <f t="shared" si="3"/>
        <v>1763</v>
      </c>
      <c r="H54" s="64">
        <f t="shared" si="3"/>
        <v>1262</v>
      </c>
      <c r="I54" s="64">
        <f t="shared" si="3"/>
        <v>1484</v>
      </c>
      <c r="J54" s="64">
        <f t="shared" si="3"/>
        <v>1134</v>
      </c>
      <c r="K54" s="64">
        <f t="shared" si="3"/>
        <v>1142</v>
      </c>
      <c r="L54" s="64">
        <f t="shared" si="3"/>
        <v>950</v>
      </c>
      <c r="M54" s="64">
        <f t="shared" si="3"/>
        <v>1507</v>
      </c>
      <c r="N54" s="64"/>
      <c r="O54" s="64">
        <f t="shared" si="3"/>
        <v>0</v>
      </c>
      <c r="P54" s="64">
        <f t="shared" si="3"/>
        <v>0</v>
      </c>
      <c r="Q54" s="65">
        <f t="shared" si="3"/>
        <v>688</v>
      </c>
      <c r="R54" s="64">
        <f t="shared" si="3"/>
        <v>1879</v>
      </c>
      <c r="S54" s="64">
        <f t="shared" si="3"/>
        <v>978</v>
      </c>
      <c r="T54" s="64">
        <f t="shared" si="3"/>
        <v>1185</v>
      </c>
      <c r="U54" s="66">
        <f t="shared" si="3"/>
        <v>860</v>
      </c>
      <c r="V54" s="67">
        <f>SUM(V48:V53)</f>
        <v>1402.272727272727</v>
      </c>
      <c r="W54" s="1"/>
    </row>
    <row r="55" spans="1:23" x14ac:dyDescent="0.25">
      <c r="A55" s="1"/>
      <c r="B55" s="3"/>
      <c r="C55" s="4"/>
      <c r="D55" s="4"/>
      <c r="E55" s="4"/>
      <c r="F55" s="4"/>
      <c r="G55" s="4"/>
      <c r="H55" s="4"/>
      <c r="I55" s="5"/>
      <c r="J55" s="5"/>
      <c r="K55" s="5"/>
      <c r="L55" s="5"/>
      <c r="M55" s="5"/>
      <c r="N55" s="4"/>
      <c r="O55" s="4"/>
      <c r="P55" s="4"/>
      <c r="Q55" s="4"/>
      <c r="R55" s="4"/>
      <c r="S55" s="4"/>
      <c r="T55" s="4"/>
      <c r="U55" s="4"/>
      <c r="V55" s="6"/>
      <c r="W55" s="1"/>
    </row>
    <row r="56" spans="1:23" x14ac:dyDescent="0.25">
      <c r="A56" s="1"/>
      <c r="B56" s="27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32"/>
      <c r="W56" s="1"/>
    </row>
    <row r="57" spans="1:23" x14ac:dyDescent="0.25">
      <c r="A57" s="1"/>
      <c r="B57" s="27"/>
      <c r="C57" s="20"/>
      <c r="D57" s="1"/>
      <c r="E57" s="1"/>
      <c r="F57" s="20"/>
      <c r="G57" s="1"/>
      <c r="H57" s="1"/>
      <c r="I57" s="68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32"/>
      <c r="W57" s="1"/>
    </row>
    <row r="58" spans="1:23" x14ac:dyDescent="0.25">
      <c r="A58" s="1"/>
      <c r="B58" s="27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32"/>
      <c r="W58" s="1"/>
    </row>
    <row r="59" spans="1:23" ht="18" x14ac:dyDescent="0.25">
      <c r="A59" s="1"/>
      <c r="B59" s="69" t="s">
        <v>65</v>
      </c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1"/>
      <c r="P59" s="2"/>
      <c r="Q59" s="1"/>
      <c r="R59" s="1"/>
      <c r="S59" s="1"/>
      <c r="T59" s="1"/>
      <c r="U59" s="1"/>
      <c r="V59" s="32"/>
      <c r="W59" s="1"/>
    </row>
    <row r="60" spans="1:23" ht="18" x14ac:dyDescent="0.25">
      <c r="A60" s="1"/>
      <c r="B60" s="69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1"/>
      <c r="P60" s="2"/>
      <c r="Q60" s="1"/>
      <c r="R60" s="1"/>
      <c r="S60" s="1"/>
      <c r="T60" s="1"/>
      <c r="U60" s="1"/>
      <c r="V60" s="32"/>
      <c r="W60" s="1"/>
    </row>
    <row r="61" spans="1:23" ht="15.75" thickBot="1" x14ac:dyDescent="0.3">
      <c r="A61" s="1"/>
      <c r="B61" s="27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32"/>
      <c r="W61" s="29"/>
    </row>
    <row r="62" spans="1:23" ht="15.75" x14ac:dyDescent="0.25">
      <c r="A62" s="29"/>
      <c r="B62" s="70" t="s">
        <v>66</v>
      </c>
      <c r="C62" s="71"/>
      <c r="D62" s="71"/>
      <c r="E62" s="71"/>
      <c r="F62" s="71"/>
      <c r="G62" s="71"/>
      <c r="H62" s="72" t="s">
        <v>67</v>
      </c>
      <c r="I62" s="73"/>
      <c r="J62" s="74"/>
      <c r="K62" s="75" t="s">
        <v>68</v>
      </c>
      <c r="L62" s="71"/>
      <c r="M62" s="71"/>
      <c r="N62" s="76"/>
      <c r="O62" s="71"/>
      <c r="P62" s="71"/>
      <c r="Q62" s="77" t="s">
        <v>69</v>
      </c>
      <c r="R62" s="78"/>
      <c r="S62" s="78"/>
      <c r="T62" s="78"/>
      <c r="U62" s="78"/>
      <c r="V62" s="79"/>
      <c r="W62" s="1"/>
    </row>
    <row r="63" spans="1:23" ht="15.75" x14ac:dyDescent="0.25">
      <c r="A63" s="1"/>
      <c r="B63" s="80" t="s">
        <v>70</v>
      </c>
      <c r="C63" s="29"/>
      <c r="D63" s="29"/>
      <c r="E63" s="29"/>
      <c r="F63" s="29"/>
      <c r="G63" s="29"/>
      <c r="H63" s="81" t="s">
        <v>71</v>
      </c>
      <c r="I63" s="54"/>
      <c r="J63" s="82"/>
      <c r="K63" s="29"/>
      <c r="L63" s="29"/>
      <c r="M63" s="29"/>
      <c r="N63" s="56"/>
      <c r="O63" s="29"/>
      <c r="P63" s="29"/>
      <c r="Q63" s="83" t="s">
        <v>72</v>
      </c>
      <c r="R63" s="84"/>
      <c r="S63" s="84"/>
      <c r="T63" s="84"/>
      <c r="U63" s="84"/>
      <c r="V63" s="85"/>
      <c r="W63" s="1"/>
    </row>
    <row r="64" spans="1:23" x14ac:dyDescent="0.25">
      <c r="A64" s="1"/>
      <c r="B64" s="27"/>
      <c r="C64" s="1"/>
      <c r="D64" s="1"/>
      <c r="E64" s="1"/>
      <c r="F64" s="1"/>
      <c r="G64" s="1"/>
      <c r="H64" s="86"/>
      <c r="I64" s="2"/>
      <c r="J64" s="87"/>
      <c r="K64" s="1"/>
      <c r="L64" s="1"/>
      <c r="M64" s="1"/>
      <c r="N64" s="32"/>
      <c r="O64" s="1"/>
      <c r="P64" s="1"/>
      <c r="Q64" s="88"/>
      <c r="R64" s="19"/>
      <c r="S64" s="19"/>
      <c r="T64" s="19"/>
      <c r="U64" s="19"/>
      <c r="V64" s="89"/>
      <c r="W64" s="1"/>
    </row>
    <row r="65" spans="1:23" x14ac:dyDescent="0.25">
      <c r="A65" s="1"/>
      <c r="B65" s="36" t="s">
        <v>73</v>
      </c>
      <c r="C65" s="19" t="s">
        <v>74</v>
      </c>
      <c r="D65" s="19"/>
      <c r="E65" s="90"/>
      <c r="F65" s="19" t="s">
        <v>75</v>
      </c>
      <c r="G65" s="38" t="s">
        <v>76</v>
      </c>
      <c r="H65" s="91">
        <v>2019</v>
      </c>
      <c r="I65" s="2"/>
      <c r="J65" s="87"/>
      <c r="K65" s="19" t="s">
        <v>77</v>
      </c>
      <c r="L65" s="19" t="s">
        <v>78</v>
      </c>
      <c r="M65" s="19" t="s">
        <v>77</v>
      </c>
      <c r="N65" s="89" t="s">
        <v>78</v>
      </c>
      <c r="O65" s="1"/>
      <c r="P65" s="19"/>
      <c r="Q65" s="92" t="s">
        <v>77</v>
      </c>
      <c r="R65" s="93" t="s">
        <v>79</v>
      </c>
      <c r="S65" s="93" t="s">
        <v>80</v>
      </c>
      <c r="T65" s="93"/>
      <c r="U65" s="93" t="s">
        <v>81</v>
      </c>
      <c r="V65" s="94" t="s">
        <v>82</v>
      </c>
      <c r="W65" s="1"/>
    </row>
    <row r="66" spans="1:23" x14ac:dyDescent="0.25">
      <c r="A66" s="1"/>
      <c r="B66" s="27"/>
      <c r="C66" s="1"/>
      <c r="D66" s="1"/>
      <c r="E66" s="1"/>
      <c r="F66" s="1"/>
      <c r="G66" s="1"/>
      <c r="H66" s="86"/>
      <c r="I66" s="2"/>
      <c r="J66" s="87"/>
      <c r="K66" s="1"/>
      <c r="L66" s="1"/>
      <c r="M66" s="1"/>
      <c r="N66" s="32"/>
      <c r="O66" s="1"/>
      <c r="P66" s="1"/>
      <c r="Q66" s="88"/>
      <c r="R66" s="19"/>
      <c r="S66" s="19"/>
      <c r="T66" s="19"/>
      <c r="U66" s="19"/>
      <c r="V66" s="89"/>
      <c r="W66" s="1"/>
    </row>
    <row r="67" spans="1:23" x14ac:dyDescent="0.25">
      <c r="A67" s="1"/>
      <c r="B67" s="36" t="s">
        <v>83</v>
      </c>
      <c r="C67" s="1"/>
      <c r="D67" s="95">
        <v>1216</v>
      </c>
      <c r="E67" s="1">
        <v>606</v>
      </c>
      <c r="F67" s="1">
        <v>11856</v>
      </c>
      <c r="G67" s="20"/>
      <c r="H67" s="96">
        <f>AM32/100</f>
        <v>0</v>
      </c>
      <c r="I67" s="35" t="s">
        <v>84</v>
      </c>
      <c r="J67" s="32"/>
      <c r="K67" s="38" t="s">
        <v>85</v>
      </c>
      <c r="L67" s="1"/>
      <c r="M67" s="38" t="s">
        <v>86</v>
      </c>
      <c r="N67" s="32"/>
      <c r="O67" s="1"/>
      <c r="P67" s="1"/>
      <c r="Q67" s="36">
        <v>2006</v>
      </c>
      <c r="R67" s="38">
        <v>23262</v>
      </c>
      <c r="S67" s="38">
        <v>17581</v>
      </c>
      <c r="T67" s="38"/>
      <c r="U67" s="38">
        <v>22995</v>
      </c>
      <c r="V67" s="97">
        <v>1675</v>
      </c>
      <c r="W67" s="1"/>
    </row>
    <row r="68" spans="1:23" x14ac:dyDescent="0.25">
      <c r="A68" s="1"/>
      <c r="B68" s="98">
        <v>2005</v>
      </c>
      <c r="C68" s="1"/>
      <c r="D68" s="99">
        <v>1186</v>
      </c>
      <c r="E68" s="20">
        <v>0</v>
      </c>
      <c r="F68" s="20">
        <v>13048</v>
      </c>
      <c r="G68" s="100">
        <v>11</v>
      </c>
      <c r="H68" s="96">
        <f>AM33/100</f>
        <v>0</v>
      </c>
      <c r="I68" s="1" t="s">
        <v>87</v>
      </c>
      <c r="J68" s="32"/>
      <c r="K68" s="1">
        <v>1996</v>
      </c>
      <c r="L68" s="100">
        <v>22.8</v>
      </c>
      <c r="M68" s="1">
        <v>2009</v>
      </c>
      <c r="N68" s="101">
        <v>21.4</v>
      </c>
      <c r="O68" s="1"/>
      <c r="P68" s="1"/>
      <c r="Q68" s="36">
        <v>2007</v>
      </c>
      <c r="R68" s="38">
        <v>26024</v>
      </c>
      <c r="S68" s="38">
        <v>14080</v>
      </c>
      <c r="T68" s="38"/>
      <c r="U68" s="38">
        <v>4639</v>
      </c>
      <c r="V68" s="97">
        <v>1614</v>
      </c>
      <c r="W68" s="1"/>
    </row>
    <row r="69" spans="1:23" x14ac:dyDescent="0.25">
      <c r="A69" s="1"/>
      <c r="B69" s="98">
        <v>2006</v>
      </c>
      <c r="C69" s="1"/>
      <c r="D69" s="99">
        <v>1345</v>
      </c>
      <c r="E69" s="20">
        <v>0</v>
      </c>
      <c r="F69" s="20">
        <v>12107</v>
      </c>
      <c r="G69" s="100">
        <v>9</v>
      </c>
      <c r="H69" s="96">
        <f>AM34/100</f>
        <v>0</v>
      </c>
      <c r="I69" s="38" t="s">
        <v>88</v>
      </c>
      <c r="J69" s="32"/>
      <c r="K69" s="1">
        <v>1997</v>
      </c>
      <c r="L69" s="100">
        <v>21.9</v>
      </c>
      <c r="M69" s="1">
        <v>2010</v>
      </c>
      <c r="N69" s="101">
        <v>19.5</v>
      </c>
      <c r="O69" s="1"/>
      <c r="P69" s="1"/>
      <c r="Q69" s="36">
        <v>2008</v>
      </c>
      <c r="R69" s="38">
        <v>24750</v>
      </c>
      <c r="S69" s="38">
        <v>13009</v>
      </c>
      <c r="T69" s="38"/>
      <c r="U69" s="38">
        <v>3013</v>
      </c>
      <c r="V69" s="97">
        <v>1550</v>
      </c>
      <c r="W69" s="1"/>
    </row>
    <row r="70" spans="1:23" ht="15.75" thickBot="1" x14ac:dyDescent="0.3">
      <c r="A70" s="1"/>
      <c r="B70" s="98">
        <v>2007</v>
      </c>
      <c r="C70" s="1"/>
      <c r="D70" s="95">
        <v>1368</v>
      </c>
      <c r="E70" s="1">
        <v>0</v>
      </c>
      <c r="F70" s="1">
        <v>12314</v>
      </c>
      <c r="G70" s="100">
        <v>9</v>
      </c>
      <c r="H70" s="102"/>
      <c r="I70" s="103"/>
      <c r="J70" s="104"/>
      <c r="K70" s="1">
        <v>1998</v>
      </c>
      <c r="L70" s="100">
        <v>22.7</v>
      </c>
      <c r="M70" s="1">
        <v>2011</v>
      </c>
      <c r="N70" s="101">
        <v>20.100000000000001</v>
      </c>
      <c r="O70" s="1"/>
      <c r="P70" s="1"/>
      <c r="Q70" s="36">
        <v>2009</v>
      </c>
      <c r="R70" s="38">
        <v>22406</v>
      </c>
      <c r="S70" s="38">
        <v>14269</v>
      </c>
      <c r="T70" s="38"/>
      <c r="U70" s="38">
        <v>18777</v>
      </c>
      <c r="V70" s="97">
        <v>1555</v>
      </c>
      <c r="W70" s="1"/>
    </row>
    <row r="71" spans="1:23" x14ac:dyDescent="0.25">
      <c r="A71" s="1"/>
      <c r="B71" s="98">
        <v>2008</v>
      </c>
      <c r="C71" s="1"/>
      <c r="D71" s="99">
        <v>1336</v>
      </c>
      <c r="E71" s="20">
        <v>0</v>
      </c>
      <c r="F71" s="20">
        <v>15089</v>
      </c>
      <c r="G71" s="100">
        <v>11</v>
      </c>
      <c r="H71" s="86"/>
      <c r="I71" s="2"/>
      <c r="J71" s="87"/>
      <c r="K71" s="1">
        <v>1999</v>
      </c>
      <c r="L71" s="105">
        <v>20.399999999999999</v>
      </c>
      <c r="M71" s="1">
        <v>2012</v>
      </c>
      <c r="N71" s="106">
        <v>19</v>
      </c>
      <c r="O71" s="1"/>
      <c r="P71" s="1"/>
      <c r="Q71" s="36">
        <v>2010</v>
      </c>
      <c r="R71" s="38">
        <v>25243</v>
      </c>
      <c r="S71" s="38">
        <v>14826</v>
      </c>
      <c r="T71" s="38"/>
      <c r="U71" s="38">
        <v>22272</v>
      </c>
      <c r="V71" s="97">
        <v>1332</v>
      </c>
      <c r="W71" s="1"/>
    </row>
    <row r="72" spans="1:23" x14ac:dyDescent="0.25">
      <c r="A72" s="1"/>
      <c r="B72" s="98">
        <v>2009</v>
      </c>
      <c r="C72" s="1"/>
      <c r="D72" s="95">
        <v>1230</v>
      </c>
      <c r="E72" s="1">
        <v>0</v>
      </c>
      <c r="F72" s="1">
        <v>13533</v>
      </c>
      <c r="G72" s="100">
        <v>11</v>
      </c>
      <c r="H72" s="86"/>
      <c r="I72" s="2"/>
      <c r="J72" s="87"/>
      <c r="K72" s="1">
        <v>2000</v>
      </c>
      <c r="L72" s="100">
        <v>19.7</v>
      </c>
      <c r="M72" s="1">
        <v>2013</v>
      </c>
      <c r="N72" s="101">
        <v>20.100000000000001</v>
      </c>
      <c r="O72" s="1"/>
      <c r="P72" s="1"/>
      <c r="Q72" s="36">
        <v>2011</v>
      </c>
      <c r="R72" s="38">
        <v>21531</v>
      </c>
      <c r="S72" s="38">
        <v>15938</v>
      </c>
      <c r="T72" s="38"/>
      <c r="U72" s="38">
        <v>21694</v>
      </c>
      <c r="V72" s="97">
        <v>1490</v>
      </c>
      <c r="W72" s="1"/>
    </row>
    <row r="73" spans="1:23" x14ac:dyDescent="0.25">
      <c r="A73" s="1"/>
      <c r="B73" s="107">
        <v>2010</v>
      </c>
      <c r="C73" s="1"/>
      <c r="D73" s="99">
        <v>1391</v>
      </c>
      <c r="E73" s="20">
        <v>0</v>
      </c>
      <c r="F73" s="20">
        <v>13911</v>
      </c>
      <c r="G73" s="108">
        <v>10</v>
      </c>
      <c r="H73" s="86"/>
      <c r="I73" s="2"/>
      <c r="J73" s="87"/>
      <c r="K73" s="1">
        <v>2001</v>
      </c>
      <c r="L73" s="105">
        <v>17.8</v>
      </c>
      <c r="M73" s="1">
        <v>2014</v>
      </c>
      <c r="N73" s="106">
        <v>21</v>
      </c>
      <c r="O73" s="1"/>
      <c r="P73" s="1"/>
      <c r="Q73" s="36">
        <v>2012</v>
      </c>
      <c r="R73" s="38">
        <v>21663</v>
      </c>
      <c r="S73" s="38">
        <v>16188</v>
      </c>
      <c r="T73" s="38"/>
      <c r="U73" s="38">
        <v>13507</v>
      </c>
      <c r="V73" s="97">
        <v>1541</v>
      </c>
      <c r="W73" s="1"/>
    </row>
    <row r="74" spans="1:23" x14ac:dyDescent="0.25">
      <c r="A74" s="1"/>
      <c r="B74" s="98">
        <v>2011</v>
      </c>
      <c r="C74" s="1"/>
      <c r="D74" s="95">
        <v>1400</v>
      </c>
      <c r="E74" s="1">
        <v>0</v>
      </c>
      <c r="F74" s="1">
        <v>12534</v>
      </c>
      <c r="G74" s="100">
        <v>9</v>
      </c>
      <c r="H74" s="86"/>
      <c r="I74" s="2"/>
      <c r="J74" s="87"/>
      <c r="K74" s="1">
        <v>2002</v>
      </c>
      <c r="L74" s="105">
        <v>16.8</v>
      </c>
      <c r="M74" s="1">
        <v>2015</v>
      </c>
      <c r="N74" s="101">
        <v>20.7</v>
      </c>
      <c r="O74" s="1"/>
      <c r="P74" s="37"/>
      <c r="Q74" s="36">
        <v>2013</v>
      </c>
      <c r="R74" s="38">
        <v>21224</v>
      </c>
      <c r="S74" s="38">
        <v>14923</v>
      </c>
      <c r="T74" s="38"/>
      <c r="U74" s="38">
        <v>4153</v>
      </c>
      <c r="V74" s="97">
        <v>616</v>
      </c>
      <c r="W74" s="1"/>
    </row>
    <row r="75" spans="1:23" x14ac:dyDescent="0.25">
      <c r="A75" s="1"/>
      <c r="B75" s="98">
        <v>2012</v>
      </c>
      <c r="C75" s="1"/>
      <c r="D75" s="99">
        <v>1444</v>
      </c>
      <c r="E75" s="20">
        <v>0</v>
      </c>
      <c r="F75" s="20">
        <v>16477</v>
      </c>
      <c r="G75" s="100">
        <v>12</v>
      </c>
      <c r="H75" s="86"/>
      <c r="I75" s="2"/>
      <c r="J75" s="87"/>
      <c r="K75" s="1">
        <v>2003</v>
      </c>
      <c r="L75" s="100">
        <v>15.8</v>
      </c>
      <c r="M75" s="2">
        <v>2016</v>
      </c>
      <c r="N75" s="101">
        <v>20.8</v>
      </c>
      <c r="O75" s="1"/>
      <c r="P75" s="1"/>
      <c r="Q75" s="36">
        <v>2014</v>
      </c>
      <c r="R75" s="38">
        <v>24191</v>
      </c>
      <c r="S75" s="38">
        <v>13279</v>
      </c>
      <c r="T75" s="38"/>
      <c r="U75" s="38">
        <v>27777</v>
      </c>
      <c r="V75" s="109">
        <v>1223</v>
      </c>
      <c r="W75" s="1"/>
    </row>
    <row r="76" spans="1:23" x14ac:dyDescent="0.25">
      <c r="A76" s="1"/>
      <c r="B76" s="98">
        <v>2013</v>
      </c>
      <c r="C76" s="1"/>
      <c r="D76" s="99">
        <v>1419</v>
      </c>
      <c r="E76" s="1">
        <v>0</v>
      </c>
      <c r="F76" s="20">
        <v>17028</v>
      </c>
      <c r="G76" s="100">
        <v>12</v>
      </c>
      <c r="H76" s="86"/>
      <c r="I76" s="2"/>
      <c r="J76" s="87"/>
      <c r="K76" s="1">
        <v>2004</v>
      </c>
      <c r="L76" s="100">
        <v>17.399999999999999</v>
      </c>
      <c r="M76" s="2">
        <v>2017</v>
      </c>
      <c r="N76" s="101">
        <v>20.6</v>
      </c>
      <c r="O76" s="1"/>
      <c r="P76" s="37"/>
      <c r="Q76" s="36">
        <v>2015</v>
      </c>
      <c r="R76" s="38"/>
      <c r="S76" s="38"/>
      <c r="T76" s="38"/>
      <c r="U76" s="38"/>
      <c r="V76" s="109"/>
      <c r="W76" s="1"/>
    </row>
    <row r="77" spans="1:23" x14ac:dyDescent="0.25">
      <c r="A77" s="1"/>
      <c r="B77" s="98">
        <v>2014</v>
      </c>
      <c r="C77" s="1"/>
      <c r="D77" s="95">
        <v>1546</v>
      </c>
      <c r="E77" s="1">
        <v>0</v>
      </c>
      <c r="F77" s="1">
        <v>20102</v>
      </c>
      <c r="G77" s="100">
        <v>13</v>
      </c>
      <c r="H77" s="86"/>
      <c r="I77" s="2"/>
      <c r="J77" s="87"/>
      <c r="K77" s="1">
        <v>2005</v>
      </c>
      <c r="L77" s="100">
        <v>17.2</v>
      </c>
      <c r="M77" s="2">
        <v>2018</v>
      </c>
      <c r="N77" s="101">
        <v>20.5</v>
      </c>
      <c r="O77" s="1"/>
      <c r="P77" s="37"/>
      <c r="Q77" s="36">
        <v>2016</v>
      </c>
      <c r="R77" s="84"/>
      <c r="S77" s="84"/>
      <c r="T77" s="84"/>
      <c r="U77" s="84"/>
      <c r="V77" s="85"/>
      <c r="W77" s="1"/>
    </row>
    <row r="78" spans="1:23" ht="15.75" thickBot="1" x14ac:dyDescent="0.3">
      <c r="A78" s="1"/>
      <c r="B78" s="98">
        <v>2015</v>
      </c>
      <c r="C78" s="1"/>
      <c r="D78" s="95">
        <v>1471</v>
      </c>
      <c r="E78" s="1">
        <v>0</v>
      </c>
      <c r="F78" s="1">
        <v>17902</v>
      </c>
      <c r="G78" s="100">
        <v>12</v>
      </c>
      <c r="H78" s="27"/>
      <c r="I78" s="2"/>
      <c r="J78" s="87"/>
      <c r="K78" s="1">
        <v>2006</v>
      </c>
      <c r="L78" s="100">
        <v>17.3</v>
      </c>
      <c r="M78" s="2">
        <v>2019</v>
      </c>
      <c r="N78" s="106">
        <v>21.1</v>
      </c>
      <c r="O78" s="1"/>
      <c r="P78" s="110"/>
      <c r="Q78" s="36">
        <v>2017</v>
      </c>
      <c r="R78" s="1"/>
      <c r="S78" s="1"/>
      <c r="T78" s="1"/>
      <c r="U78" s="1"/>
      <c r="V78" s="32"/>
      <c r="W78" s="1"/>
    </row>
    <row r="79" spans="1:23" x14ac:dyDescent="0.25">
      <c r="A79" s="1"/>
      <c r="B79" s="98">
        <v>2016</v>
      </c>
      <c r="C79" s="1"/>
      <c r="D79" s="95">
        <v>1472</v>
      </c>
      <c r="E79" s="1">
        <v>0</v>
      </c>
      <c r="F79" s="1">
        <v>17668</v>
      </c>
      <c r="G79" s="100">
        <v>12</v>
      </c>
      <c r="H79" s="27"/>
      <c r="I79" s="2"/>
      <c r="J79" s="87"/>
      <c r="K79" s="1">
        <v>2007</v>
      </c>
      <c r="L79" s="100">
        <v>19.8</v>
      </c>
      <c r="M79" s="2"/>
      <c r="N79" s="87"/>
      <c r="O79" s="1"/>
      <c r="P79" s="1"/>
      <c r="Q79" s="36">
        <v>2018</v>
      </c>
      <c r="R79" s="1"/>
      <c r="S79" s="1"/>
      <c r="T79" s="1"/>
      <c r="U79" s="1"/>
      <c r="V79" s="32"/>
      <c r="W79" s="1"/>
    </row>
    <row r="80" spans="1:23" ht="15.75" thickBot="1" x14ac:dyDescent="0.3">
      <c r="A80" s="1"/>
      <c r="B80" s="98">
        <v>2017</v>
      </c>
      <c r="C80" s="1"/>
      <c r="D80" s="95">
        <v>1427</v>
      </c>
      <c r="E80" s="1">
        <v>0</v>
      </c>
      <c r="F80" s="1">
        <v>15702</v>
      </c>
      <c r="G80" s="100">
        <v>11</v>
      </c>
      <c r="H80" s="27"/>
      <c r="I80" s="2"/>
      <c r="J80" s="87"/>
      <c r="K80" s="110">
        <v>2008</v>
      </c>
      <c r="L80" s="111">
        <v>23.2</v>
      </c>
      <c r="M80" s="103"/>
      <c r="N80" s="104"/>
      <c r="O80" s="1"/>
      <c r="P80" s="1"/>
      <c r="Q80" s="63">
        <v>2019</v>
      </c>
      <c r="R80" s="110"/>
      <c r="S80" s="110"/>
      <c r="T80" s="110"/>
      <c r="U80" s="110"/>
      <c r="V80" s="112"/>
      <c r="W80" s="1"/>
    </row>
    <row r="81" spans="1:23" x14ac:dyDescent="0.25">
      <c r="A81" s="1"/>
      <c r="B81" s="98">
        <v>2018</v>
      </c>
      <c r="C81" s="1"/>
      <c r="D81" s="95">
        <v>1563</v>
      </c>
      <c r="E81" s="1">
        <v>0</v>
      </c>
      <c r="F81" s="1">
        <v>18827</v>
      </c>
      <c r="G81" s="100">
        <v>12</v>
      </c>
      <c r="H81" s="27"/>
      <c r="I81" s="2"/>
      <c r="J81" s="87"/>
      <c r="K81" s="113" t="s">
        <v>89</v>
      </c>
      <c r="L81" s="2"/>
      <c r="M81" s="2"/>
      <c r="N81" s="1"/>
      <c r="O81" s="1"/>
      <c r="P81" s="1"/>
      <c r="Q81" s="1"/>
      <c r="R81" s="1"/>
      <c r="S81" s="1"/>
      <c r="T81" s="1"/>
      <c r="U81" s="1"/>
      <c r="V81" s="32"/>
      <c r="W81" s="1"/>
    </row>
    <row r="82" spans="1:23" x14ac:dyDescent="0.25">
      <c r="A82" s="1"/>
      <c r="B82" s="98">
        <v>2019</v>
      </c>
      <c r="C82" s="1"/>
      <c r="D82" s="95">
        <v>1402</v>
      </c>
      <c r="E82" s="1">
        <v>0</v>
      </c>
      <c r="F82" s="1">
        <v>15425</v>
      </c>
      <c r="G82" s="100">
        <v>11</v>
      </c>
      <c r="H82" s="27"/>
      <c r="I82" s="2"/>
      <c r="J82" s="87"/>
      <c r="K82" s="38" t="s">
        <v>90</v>
      </c>
      <c r="L82" s="2"/>
      <c r="M82" s="2"/>
      <c r="N82" s="1"/>
      <c r="O82" s="1"/>
      <c r="P82" s="1"/>
      <c r="Q82" s="1"/>
      <c r="R82" s="1"/>
      <c r="S82" s="1"/>
      <c r="T82" s="1"/>
      <c r="U82" s="1"/>
      <c r="V82" s="32"/>
      <c r="W82" s="1"/>
    </row>
    <row r="83" spans="1:23" x14ac:dyDescent="0.25">
      <c r="A83" s="1"/>
      <c r="B83" s="27"/>
      <c r="C83" s="1"/>
      <c r="D83" s="1"/>
      <c r="E83" s="1"/>
      <c r="F83" s="1"/>
      <c r="G83" s="1"/>
      <c r="H83" s="27"/>
      <c r="I83" s="100"/>
      <c r="J83" s="87"/>
      <c r="K83" s="38" t="s">
        <v>91</v>
      </c>
      <c r="L83" s="2"/>
      <c r="M83" s="2"/>
      <c r="N83" s="1"/>
      <c r="O83" s="1"/>
      <c r="P83" s="1"/>
      <c r="Q83" s="1"/>
      <c r="R83" s="1"/>
      <c r="S83" s="1"/>
      <c r="T83" s="1"/>
      <c r="U83" s="1"/>
      <c r="V83" s="32"/>
      <c r="W83" s="1"/>
    </row>
    <row r="84" spans="1:23" x14ac:dyDescent="0.25">
      <c r="A84" s="1"/>
      <c r="B84" s="27"/>
      <c r="C84" s="1"/>
      <c r="D84" s="1"/>
      <c r="E84" s="1"/>
      <c r="F84" s="1"/>
      <c r="G84" s="1"/>
      <c r="H84" s="27"/>
      <c r="I84" s="2"/>
      <c r="J84" s="87"/>
      <c r="K84" s="38" t="s">
        <v>92</v>
      </c>
      <c r="L84" s="2"/>
      <c r="M84" s="2"/>
      <c r="N84" s="2"/>
      <c r="O84" s="1"/>
      <c r="P84" s="1"/>
      <c r="Q84" s="1"/>
      <c r="R84" s="1"/>
      <c r="S84" s="1"/>
      <c r="T84" s="1"/>
      <c r="U84" s="38" t="s">
        <v>93</v>
      </c>
      <c r="V84" s="32"/>
      <c r="W84" s="1"/>
    </row>
    <row r="85" spans="1:23" ht="15.75" thickBot="1" x14ac:dyDescent="0.3">
      <c r="A85" s="1"/>
      <c r="B85" s="63"/>
      <c r="C85" s="110"/>
      <c r="D85" s="110"/>
      <c r="E85" s="110"/>
      <c r="F85" s="110"/>
      <c r="G85" s="110"/>
      <c r="H85" s="63"/>
      <c r="I85" s="110"/>
      <c r="J85" s="104"/>
      <c r="K85" s="103"/>
      <c r="L85" s="103"/>
      <c r="M85" s="103"/>
      <c r="N85" s="103"/>
      <c r="O85" s="110"/>
      <c r="P85" s="110"/>
      <c r="Q85" s="110"/>
      <c r="R85" s="110"/>
      <c r="S85" s="110"/>
      <c r="T85" s="110"/>
      <c r="U85" s="110"/>
      <c r="V85" s="112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Laube</dc:creator>
  <cp:lastModifiedBy>Hans Laube</cp:lastModifiedBy>
  <dcterms:created xsi:type="dcterms:W3CDTF">2019-11-13T11:25:53Z</dcterms:created>
  <dcterms:modified xsi:type="dcterms:W3CDTF">2019-11-13T11:30:39Z</dcterms:modified>
</cp:coreProperties>
</file>