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8940" windowHeight="102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<sst xmlns="http://schemas.openxmlformats.org/spreadsheetml/2006/main" count="79" uniqueCount="78">
  <si>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Nat. A-OL   +   LOM/MOM</t>
  </si>
  <si>
    <t>1. Nat.OL / 13.4.                thurgorienta            Ottenberg</t>
  </si>
  <si>
    <t>2. nat.OL /  14.4.                         thurgorienta                           Weinfelden</t>
  </si>
  <si>
    <t>3. Nat.OL / 11.5.                ASTI                  Bedero</t>
  </si>
  <si>
    <t>4. NatOL/ 12.5.           ASTI                      Monte Marzio</t>
  </si>
  <si>
    <t>5. nat. OL  / 16.6.                 OLK Piz Hasi                  Altberg</t>
  </si>
  <si>
    <t>6. nat.OL / 24.8.           OLG Nid/Obwalden        Melchsee</t>
  </si>
  <si>
    <t>7. Nat.OL / 24.8.                   OLG Basel                    Les Lavoirs</t>
  </si>
  <si>
    <t>8. nat. OL / 7.9.          ANCO       Colombier/Planeyse</t>
  </si>
  <si>
    <t>LOM / 8.9.              ANCO                      Le Cernil/Les Verrières</t>
  </si>
  <si>
    <t>MOM / 22.9.                 ol skandia              Blasenfluh</t>
  </si>
  <si>
    <t>9. nat. OL / 5.10               OLG Cordoba            Eigi-Wettingen</t>
  </si>
  <si>
    <t>10.  nat.OL / 6.10.              OLG Cordoba                 Baldegg</t>
  </si>
  <si>
    <t>NOM / 23.3.              OLG Zürich                    Adlisberg</t>
  </si>
  <si>
    <t>keine B-Läufe</t>
  </si>
  <si>
    <t>SPM / 25.8.            OLG Basel               Delémont</t>
  </si>
  <si>
    <t>SOM / 30.6.             OLG Rymenzburg           Stierenberg</t>
  </si>
  <si>
    <t>TOM / 3.11. /           OLRegio Olten           Längwald-Ost</t>
  </si>
  <si>
    <t>Ø nat. A-OL /     LOM/MOM</t>
  </si>
  <si>
    <t xml:space="preserve">Ø A/LOM/MOM      Ø B </t>
  </si>
  <si>
    <t>Total</t>
  </si>
  <si>
    <t>Anzahl Tage</t>
  </si>
  <si>
    <t xml:space="preserve"> H E</t>
  </si>
  <si>
    <t xml:space="preserve"> Ø 81-96</t>
  </si>
  <si>
    <t xml:space="preserve"> HAL</t>
  </si>
  <si>
    <t xml:space="preserve"> HAM</t>
  </si>
  <si>
    <t xml:space="preserve"> HAK</t>
  </si>
  <si>
    <t xml:space="preserve"> HB</t>
  </si>
  <si>
    <t xml:space="preserve"> H35/110</t>
  </si>
  <si>
    <t xml:space="preserve"> H40</t>
  </si>
  <si>
    <t xml:space="preserve"> H45/135</t>
  </si>
  <si>
    <t xml:space="preserve"> H50</t>
  </si>
  <si>
    <t xml:space="preserve"> H55/160</t>
  </si>
  <si>
    <t xml:space="preserve"> H60</t>
  </si>
  <si>
    <t xml:space="preserve"> H65/185</t>
  </si>
  <si>
    <t xml:space="preserve"> H70</t>
  </si>
  <si>
    <t xml:space="preserve"> H75</t>
  </si>
  <si>
    <t>H80</t>
  </si>
  <si>
    <t xml:space="preserve"> H20</t>
  </si>
  <si>
    <t xml:space="preserve"> H18</t>
  </si>
  <si>
    <t xml:space="preserve"> H16</t>
  </si>
  <si>
    <t xml:space="preserve"> H14</t>
  </si>
  <si>
    <r>
      <t>davon 2011 ca.</t>
    </r>
    <r>
      <rPr>
        <sz val="10"/>
        <rFont val="Arial"/>
        <family val="0"/>
      </rPr>
      <t xml:space="preserve"> (Startgeldstufen)</t>
    </r>
  </si>
  <si>
    <t xml:space="preserve"> H12</t>
  </si>
  <si>
    <t xml:space="preserve">  21-jährig und älter</t>
  </si>
  <si>
    <t>H10</t>
  </si>
  <si>
    <t xml:space="preserve">  17-20-jährig</t>
  </si>
  <si>
    <t xml:space="preserve">  16-jährig und jünger</t>
  </si>
  <si>
    <t xml:space="preserve"> DE</t>
  </si>
  <si>
    <t xml:space="preserve"> DAL</t>
  </si>
  <si>
    <t xml:space="preserve"> DAK</t>
  </si>
  <si>
    <t>Anteil J+S-altrige (14-20j.) in %</t>
  </si>
  <si>
    <t xml:space="preserve"> DB</t>
  </si>
  <si>
    <t xml:space="preserve">     1982-93</t>
  </si>
  <si>
    <t>Ø 25.46 %</t>
  </si>
  <si>
    <t xml:space="preserve"> D35/110</t>
  </si>
  <si>
    <t xml:space="preserve"> D40</t>
  </si>
  <si>
    <t xml:space="preserve"> D45/136</t>
  </si>
  <si>
    <t xml:space="preserve"> D50</t>
  </si>
  <si>
    <t xml:space="preserve"> D55/160</t>
  </si>
  <si>
    <t xml:space="preserve"> D60</t>
  </si>
  <si>
    <t xml:space="preserve"> D65</t>
  </si>
  <si>
    <t>D70</t>
  </si>
  <si>
    <t>D75</t>
  </si>
  <si>
    <t xml:space="preserve"> D20</t>
  </si>
  <si>
    <t xml:space="preserve"> D18</t>
  </si>
  <si>
    <r>
      <t xml:space="preserve">    OL*):       </t>
    </r>
    <r>
      <rPr>
        <sz val="10"/>
        <rFont val="Arial"/>
        <family val="0"/>
      </rPr>
      <t>Reg.         Übr.         MTOL    Bes.</t>
    </r>
  </si>
  <si>
    <t xml:space="preserve"> D16</t>
  </si>
  <si>
    <t xml:space="preserve"> D14</t>
  </si>
  <si>
    <t xml:space="preserve"> D12</t>
  </si>
  <si>
    <t xml:space="preserve"> D10</t>
  </si>
  <si>
    <t xml:space="preserve"> Subtotal</t>
  </si>
  <si>
    <t xml:space="preserve"> O lang</t>
  </si>
  <si>
    <t xml:space="preserve"> O mittel</t>
  </si>
  <si>
    <t xml:space="preserve"> O kurz</t>
  </si>
  <si>
    <t>O sCOOL</t>
  </si>
  <si>
    <t>Div.</t>
  </si>
  <si>
    <t>*) inkl. Offen etc.</t>
  </si>
</sst>
</file>

<file path=xl/styles.xml><?xml version="1.0" encoding="utf-8"?>
<styleSheet xmlns="http://schemas.openxmlformats.org/spreadsheetml/2006/main">
  <numFmts count="1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%"/>
    <numFmt numFmtId="171" formatCode="0.0"/>
    <numFmt numFmtId="172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10"/>
      <name val="MS Sans Serif"/>
      <family val="0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" fontId="4" fillId="0" borderId="0" xfId="51" applyNumberFormat="1" applyFont="1" applyFill="1" applyBorder="1" applyAlignment="1">
      <alignment horizontal="right"/>
      <protection/>
    </xf>
    <xf numFmtId="0" fontId="2" fillId="0" borderId="15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7" xfId="0" applyBorder="1" applyAlignment="1">
      <alignment/>
    </xf>
    <xf numFmtId="0" fontId="3" fillId="0" borderId="18" xfId="0" applyNumberFormat="1" applyFont="1" applyBorder="1" applyAlignment="1">
      <alignment horizontal="right" textRotation="90" wrapText="1"/>
    </xf>
    <xf numFmtId="0" fontId="3" fillId="0" borderId="19" xfId="0" applyFont="1" applyBorder="1" applyAlignment="1">
      <alignment horizontal="right" textRotation="90" wrapText="1"/>
    </xf>
    <xf numFmtId="0" fontId="2" fillId="0" borderId="20" xfId="0" applyFont="1" applyBorder="1" applyAlignment="1">
      <alignment textRotation="90" wrapText="1"/>
    </xf>
    <xf numFmtId="0" fontId="3" fillId="0" borderId="21" xfId="0" applyFont="1" applyBorder="1" applyAlignment="1">
      <alignment horizontal="right" textRotation="90" wrapText="1"/>
    </xf>
    <xf numFmtId="0" fontId="3" fillId="0" borderId="10" xfId="0" applyFont="1" applyBorder="1" applyAlignment="1">
      <alignment horizontal="left" textRotation="90" wrapText="1"/>
    </xf>
    <xf numFmtId="0" fontId="2" fillId="0" borderId="21" xfId="0" applyFont="1" applyBorder="1" applyAlignment="1">
      <alignment horizontal="left" textRotation="90" wrapText="1"/>
    </xf>
    <xf numFmtId="0" fontId="3" fillId="0" borderId="10" xfId="0" applyFont="1" applyBorder="1" applyAlignment="1">
      <alignment horizontal="right" textRotation="90" wrapText="1"/>
    </xf>
    <xf numFmtId="0" fontId="3" fillId="0" borderId="21" xfId="0" applyFont="1" applyBorder="1" applyAlignment="1">
      <alignment textRotation="90" wrapText="1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/>
    </xf>
    <xf numFmtId="0" fontId="3" fillId="0" borderId="22" xfId="0" applyFont="1" applyBorder="1" applyAlignment="1">
      <alignment textRotation="90" wrapText="1"/>
    </xf>
    <xf numFmtId="0" fontId="3" fillId="0" borderId="10" xfId="0" applyFont="1" applyBorder="1" applyAlignment="1">
      <alignment textRotation="90" wrapText="1"/>
    </xf>
    <xf numFmtId="0" fontId="3" fillId="0" borderId="23" xfId="0" applyFont="1" applyBorder="1" applyAlignment="1">
      <alignment textRotation="90" wrapText="1"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 textRotation="90"/>
    </xf>
    <xf numFmtId="1" fontId="0" fillId="0" borderId="25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4" fillId="0" borderId="11" xfId="51" applyNumberFormat="1" applyFont="1" applyBorder="1" applyAlignment="1" quotePrefix="1">
      <alignment horizontal="right"/>
      <protection/>
    </xf>
    <xf numFmtId="0" fontId="0" fillId="0" borderId="16" xfId="0" applyBorder="1" applyAlignment="1">
      <alignment horizontal="right"/>
    </xf>
    <xf numFmtId="0" fontId="2" fillId="0" borderId="11" xfId="0" applyFont="1" applyBorder="1" applyAlignment="1">
      <alignment/>
    </xf>
    <xf numFmtId="1" fontId="2" fillId="0" borderId="17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0" fontId="0" fillId="0" borderId="12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4" fillId="0" borderId="0" xfId="51" applyNumberFormat="1" applyFont="1" applyBorder="1" applyAlignment="1" quotePrefix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1" fontId="2" fillId="0" borderId="13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171" fontId="0" fillId="0" borderId="0" xfId="0" applyNumberFormat="1" applyBorder="1" applyAlignment="1">
      <alignment/>
    </xf>
    <xf numFmtId="171" fontId="0" fillId="0" borderId="0" xfId="0" applyNumberFormat="1" applyFill="1" applyBorder="1" applyAlignment="1">
      <alignment/>
    </xf>
    <xf numFmtId="0" fontId="3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29" xfId="0" applyBorder="1" applyAlignment="1">
      <alignment/>
    </xf>
    <xf numFmtId="1" fontId="0" fillId="0" borderId="30" xfId="0" applyNumberFormat="1" applyBorder="1" applyAlignment="1">
      <alignment/>
    </xf>
    <xf numFmtId="1" fontId="4" fillId="0" borderId="14" xfId="51" applyNumberFormat="1" applyFont="1" applyBorder="1" applyAlignment="1" quotePrefix="1">
      <alignment horizontal="right"/>
      <protection/>
    </xf>
    <xf numFmtId="0" fontId="0" fillId="0" borderId="14" xfId="0" applyBorder="1" applyAlignment="1">
      <alignment horizontal="right"/>
    </xf>
    <xf numFmtId="0" fontId="0" fillId="0" borderId="29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2" fillId="0" borderId="14" xfId="0" applyFont="1" applyBorder="1" applyAlignment="1">
      <alignment/>
    </xf>
    <xf numFmtId="1" fontId="2" fillId="0" borderId="26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5" xfId="0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1" fontId="3" fillId="0" borderId="30" xfId="0" applyNumberFormat="1" applyFont="1" applyBorder="1" applyAlignment="1">
      <alignment/>
    </xf>
    <xf numFmtId="1" fontId="3" fillId="0" borderId="31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0" fillId="0" borderId="10" xfId="0" applyBorder="1" applyAlignment="1">
      <alignment/>
    </xf>
    <xf numFmtId="172" fontId="6" fillId="0" borderId="10" xfId="0" applyNumberFormat="1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Standard_Tabelle1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27</xdr:col>
      <xdr:colOff>0</xdr:colOff>
      <xdr:row>1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0"/>
          <a:ext cx="12592050" cy="3429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Teilnehmerzahlen der nationalen OL und der Meisterschaften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gestarteten Läufer (Anmeldungen 5-10% mehr)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26</xdr:col>
      <xdr:colOff>0</xdr:colOff>
      <xdr:row>2</xdr:row>
      <xdr:rowOff>1257300</xdr:rowOff>
    </xdr:to>
    <xdr:sp>
      <xdr:nvSpPr>
        <xdr:cNvPr id="2" name="Text 4"/>
        <xdr:cNvSpPr txBox="1">
          <a:spLocks noChangeArrowheads="1"/>
        </xdr:cNvSpPr>
      </xdr:nvSpPr>
      <xdr:spPr>
        <a:xfrm>
          <a:off x="10058400" y="381000"/>
          <a:ext cx="2152650" cy="12573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gestartet pro Lauftag an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nat. OL und LOM/MOM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(mit Offen etc.)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50</xdr:row>
      <xdr:rowOff>142875</xdr:rowOff>
    </xdr:to>
    <xdr:sp>
      <xdr:nvSpPr>
        <xdr:cNvPr id="3" name="Line 9"/>
        <xdr:cNvSpPr>
          <a:spLocks/>
        </xdr:cNvSpPr>
      </xdr:nvSpPr>
      <xdr:spPr>
        <a:xfrm flipH="1">
          <a:off x="7829550" y="381000"/>
          <a:ext cx="0" cy="97631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47625</xdr:colOff>
      <xdr:row>21</xdr:row>
      <xdr:rowOff>133350</xdr:rowOff>
    </xdr:from>
    <xdr:to>
      <xdr:col>23</xdr:col>
      <xdr:colOff>47625</xdr:colOff>
      <xdr:row>25</xdr:row>
      <xdr:rowOff>38100</xdr:rowOff>
    </xdr:to>
    <xdr:sp>
      <xdr:nvSpPr>
        <xdr:cNvPr id="4" name="Rectangle 14"/>
        <xdr:cNvSpPr>
          <a:spLocks/>
        </xdr:cNvSpPr>
      </xdr:nvSpPr>
      <xdr:spPr>
        <a:xfrm>
          <a:off x="10106025" y="51054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workbookViewId="0" topLeftCell="A1">
      <selection activeCell="A3" sqref="A3"/>
    </sheetView>
  </sheetViews>
  <sheetFormatPr defaultColWidth="11.421875" defaultRowHeight="15"/>
  <cols>
    <col min="1" max="1" width="10.28125" style="0" customWidth="1"/>
    <col min="2" max="2" width="8.00390625" style="0" customWidth="1"/>
    <col min="3" max="3" width="8.140625" style="0" customWidth="1"/>
    <col min="4" max="4" width="7.8515625" style="0" customWidth="1"/>
    <col min="5" max="5" width="8.8515625" style="0" customWidth="1"/>
    <col min="6" max="6" width="8.140625" style="0" customWidth="1"/>
    <col min="7" max="7" width="8.8515625" style="0" customWidth="1"/>
    <col min="8" max="8" width="8.140625" style="0" customWidth="1"/>
    <col min="9" max="9" width="8.00390625" style="0" customWidth="1"/>
    <col min="10" max="10" width="8.28125" style="0" customWidth="1"/>
    <col min="11" max="11" width="8.140625" style="0" customWidth="1"/>
    <col min="12" max="12" width="8.421875" style="0" customWidth="1"/>
    <col min="13" max="13" width="8.28125" style="0" customWidth="1"/>
    <col min="14" max="14" width="8.00390625" style="0" customWidth="1"/>
    <col min="15" max="18" width="0" style="0" hidden="1" customWidth="1"/>
    <col min="19" max="20" width="8.421875" style="0" customWidth="1"/>
    <col min="21" max="21" width="8.7109375" style="0" customWidth="1"/>
    <col min="22" max="22" width="7.8515625" style="0" customWidth="1"/>
    <col min="23" max="23" width="9.7109375" style="0" customWidth="1"/>
    <col min="24" max="24" width="8.00390625" style="0" customWidth="1"/>
    <col min="25" max="25" width="7.140625" style="0" customWidth="1"/>
    <col min="26" max="26" width="7.421875" style="0" customWidth="1"/>
    <col min="27" max="27" width="5.8515625" style="0" customWidth="1"/>
  </cols>
  <sheetData>
    <row r="1" spans="1:27" ht="15" thickBot="1">
      <c r="A1" s="10"/>
      <c r="B1" s="11"/>
      <c r="C1" s="11"/>
      <c r="D1" s="11"/>
      <c r="E1" s="11"/>
      <c r="F1" s="11"/>
      <c r="G1" s="11"/>
      <c r="H1" s="12"/>
      <c r="I1" s="12"/>
      <c r="J1" s="12"/>
      <c r="K1" s="12"/>
      <c r="L1" s="12"/>
      <c r="M1" s="11"/>
      <c r="N1" s="11"/>
      <c r="O1" s="13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4"/>
    </row>
    <row r="2" spans="1:27" ht="15" thickBot="1">
      <c r="A2" s="10"/>
      <c r="B2" s="11"/>
      <c r="C2" s="11"/>
      <c r="D2" s="11"/>
      <c r="E2" s="11"/>
      <c r="F2" s="11"/>
      <c r="G2" s="11"/>
      <c r="H2" s="12"/>
      <c r="I2" s="12"/>
      <c r="J2" s="12"/>
      <c r="K2" s="12"/>
      <c r="L2" s="12"/>
      <c r="M2" s="11"/>
      <c r="N2" s="11"/>
      <c r="O2" s="13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4"/>
    </row>
    <row r="3" spans="1:27" ht="117" thickBot="1">
      <c r="A3" s="15" t="s">
        <v>0</v>
      </c>
      <c r="B3" s="16" t="s">
        <v>1</v>
      </c>
      <c r="C3" s="17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8" t="s">
        <v>7</v>
      </c>
      <c r="I3" s="20" t="s">
        <v>8</v>
      </c>
      <c r="J3" s="18" t="s">
        <v>9</v>
      </c>
      <c r="K3" s="18" t="s">
        <v>10</v>
      </c>
      <c r="L3" s="21" t="s">
        <v>11</v>
      </c>
      <c r="M3" s="18" t="s">
        <v>12</v>
      </c>
      <c r="N3" s="22" t="s">
        <v>13</v>
      </c>
      <c r="O3" s="1"/>
      <c r="P3" s="23" t="s">
        <v>14</v>
      </c>
      <c r="Q3" s="24"/>
      <c r="R3" s="24"/>
      <c r="S3" s="25" t="s">
        <v>15</v>
      </c>
      <c r="T3" s="26" t="s">
        <v>16</v>
      </c>
      <c r="U3" s="27" t="s">
        <v>17</v>
      </c>
      <c r="V3" s="22" t="s">
        <v>18</v>
      </c>
      <c r="W3" s="28" t="s">
        <v>19</v>
      </c>
      <c r="X3" s="28"/>
      <c r="Y3" s="28"/>
      <c r="Z3" s="24" t="s">
        <v>20</v>
      </c>
      <c r="AA3" s="29" t="s">
        <v>21</v>
      </c>
    </row>
    <row r="4" spans="1:27" ht="13.5">
      <c r="A4" s="10" t="s">
        <v>22</v>
      </c>
      <c r="B4" s="30">
        <v>47</v>
      </c>
      <c r="C4" s="11">
        <v>45</v>
      </c>
      <c r="D4" s="11">
        <v>42</v>
      </c>
      <c r="E4" s="31">
        <v>30</v>
      </c>
      <c r="F4" s="31">
        <v>11</v>
      </c>
      <c r="G4" s="32">
        <v>47</v>
      </c>
      <c r="H4" s="31">
        <v>37</v>
      </c>
      <c r="I4" s="12">
        <v>34</v>
      </c>
      <c r="J4" s="32">
        <v>40</v>
      </c>
      <c r="K4" s="31">
        <v>60</v>
      </c>
      <c r="L4" s="31">
        <v>16</v>
      </c>
      <c r="M4" s="31">
        <v>30</v>
      </c>
      <c r="N4" s="33">
        <v>33</v>
      </c>
      <c r="O4" s="2"/>
      <c r="P4" s="11"/>
      <c r="Q4" s="14"/>
      <c r="R4" s="11"/>
      <c r="S4" s="32">
        <v>40</v>
      </c>
      <c r="T4" s="11">
        <v>111</v>
      </c>
      <c r="U4" s="34">
        <v>111</v>
      </c>
      <c r="V4" s="35">
        <f aca="true" t="shared" si="0" ref="V4:V24">AVERAGE(B4:M4)</f>
        <v>36.583333333333336</v>
      </c>
      <c r="W4" s="11" t="s">
        <v>23</v>
      </c>
      <c r="X4" s="11">
        <v>1222</v>
      </c>
      <c r="Y4" s="11">
        <v>604</v>
      </c>
      <c r="Z4" s="11">
        <v>11115</v>
      </c>
      <c r="AA4" s="36"/>
    </row>
    <row r="5" spans="1:27" ht="13.5">
      <c r="A5" s="37" t="s">
        <v>24</v>
      </c>
      <c r="B5" s="38">
        <v>41</v>
      </c>
      <c r="C5" s="39">
        <v>38</v>
      </c>
      <c r="D5" s="39">
        <v>45</v>
      </c>
      <c r="E5" s="40">
        <v>47</v>
      </c>
      <c r="F5" s="40">
        <v>28</v>
      </c>
      <c r="G5" s="41">
        <v>42</v>
      </c>
      <c r="H5" s="40">
        <v>34</v>
      </c>
      <c r="I5" s="42">
        <v>33</v>
      </c>
      <c r="J5" s="41">
        <v>54</v>
      </c>
      <c r="K5" s="40">
        <v>43</v>
      </c>
      <c r="L5" s="40">
        <v>42</v>
      </c>
      <c r="M5" s="40">
        <v>35</v>
      </c>
      <c r="N5" s="4">
        <v>12</v>
      </c>
      <c r="O5" s="43"/>
      <c r="P5" s="39"/>
      <c r="Q5" s="44"/>
      <c r="R5" s="39"/>
      <c r="S5" s="41">
        <v>32</v>
      </c>
      <c r="T5" s="39"/>
      <c r="U5" s="45"/>
      <c r="V5" s="46">
        <f t="shared" si="0"/>
        <v>40.166666666666664</v>
      </c>
      <c r="W5" s="39">
        <v>1997</v>
      </c>
      <c r="X5" s="39">
        <v>1220</v>
      </c>
      <c r="Y5" s="39">
        <v>648</v>
      </c>
      <c r="Z5" s="39">
        <v>12433</v>
      </c>
      <c r="AA5" s="44">
        <v>10</v>
      </c>
    </row>
    <row r="6" spans="1:27" ht="13.5">
      <c r="A6" s="37" t="s">
        <v>25</v>
      </c>
      <c r="B6" s="38">
        <v>22</v>
      </c>
      <c r="C6" s="39">
        <v>19</v>
      </c>
      <c r="D6" s="39">
        <v>32</v>
      </c>
      <c r="E6" s="40">
        <v>39</v>
      </c>
      <c r="F6" s="40">
        <v>24</v>
      </c>
      <c r="G6" s="41">
        <v>32</v>
      </c>
      <c r="H6" s="40">
        <v>26</v>
      </c>
      <c r="I6" s="42">
        <v>32</v>
      </c>
      <c r="J6" s="41">
        <v>38</v>
      </c>
      <c r="K6" s="40">
        <v>26</v>
      </c>
      <c r="L6" s="40">
        <v>20</v>
      </c>
      <c r="M6" s="40">
        <v>24</v>
      </c>
      <c r="N6" s="4">
        <v>24</v>
      </c>
      <c r="O6" s="43"/>
      <c r="P6" s="39"/>
      <c r="Q6" s="44"/>
      <c r="R6" s="39"/>
      <c r="S6" s="41">
        <v>21</v>
      </c>
      <c r="T6" s="39"/>
      <c r="U6" s="45"/>
      <c r="V6" s="46">
        <f t="shared" si="0"/>
        <v>27.833333333333332</v>
      </c>
      <c r="W6" s="39">
        <v>1998</v>
      </c>
      <c r="X6" s="39">
        <v>1127</v>
      </c>
      <c r="Y6" s="39">
        <v>525</v>
      </c>
      <c r="Z6" s="39">
        <v>8786</v>
      </c>
      <c r="AA6" s="44">
        <v>8</v>
      </c>
    </row>
    <row r="7" spans="1:27" ht="13.5">
      <c r="A7" s="37" t="s">
        <v>26</v>
      </c>
      <c r="B7" s="38">
        <v>49</v>
      </c>
      <c r="C7" s="39">
        <v>38</v>
      </c>
      <c r="D7" s="39">
        <v>56</v>
      </c>
      <c r="E7" s="40">
        <v>62</v>
      </c>
      <c r="F7" s="40">
        <v>54</v>
      </c>
      <c r="G7" s="41">
        <v>68</v>
      </c>
      <c r="H7" s="40">
        <v>38</v>
      </c>
      <c r="I7" s="42">
        <v>47</v>
      </c>
      <c r="J7" s="41">
        <v>67</v>
      </c>
      <c r="K7" s="40">
        <v>40</v>
      </c>
      <c r="L7" s="40">
        <v>40</v>
      </c>
      <c r="M7" s="40">
        <v>52</v>
      </c>
      <c r="N7" s="4">
        <v>32</v>
      </c>
      <c r="O7" s="43"/>
      <c r="P7" s="39"/>
      <c r="Q7" s="44"/>
      <c r="R7" s="39"/>
      <c r="S7" s="41">
        <v>34</v>
      </c>
      <c r="T7" s="39">
        <v>123</v>
      </c>
      <c r="U7" s="45">
        <v>123</v>
      </c>
      <c r="V7" s="46">
        <f t="shared" si="0"/>
        <v>50.916666666666664</v>
      </c>
      <c r="W7" s="39">
        <v>1999</v>
      </c>
      <c r="X7" s="39">
        <v>1204</v>
      </c>
      <c r="Y7" s="39">
        <v>525</v>
      </c>
      <c r="Z7" s="39">
        <v>13819</v>
      </c>
      <c r="AA7" s="44">
        <v>12</v>
      </c>
    </row>
    <row r="8" spans="1:27" ht="13.5">
      <c r="A8" s="37" t="s">
        <v>27</v>
      </c>
      <c r="B8" s="38">
        <v>27</v>
      </c>
      <c r="C8" s="39">
        <v>28</v>
      </c>
      <c r="D8" s="39">
        <v>26</v>
      </c>
      <c r="E8" s="40">
        <v>30</v>
      </c>
      <c r="F8" s="40">
        <v>31</v>
      </c>
      <c r="G8" s="41">
        <v>27</v>
      </c>
      <c r="H8" s="40">
        <v>24</v>
      </c>
      <c r="I8" s="42">
        <v>20</v>
      </c>
      <c r="J8" s="41">
        <v>29</v>
      </c>
      <c r="K8" s="40">
        <v>28</v>
      </c>
      <c r="L8" s="40">
        <v>28</v>
      </c>
      <c r="M8" s="40">
        <v>27</v>
      </c>
      <c r="N8" s="4">
        <v>6</v>
      </c>
      <c r="O8" s="43"/>
      <c r="P8" s="39"/>
      <c r="Q8" s="44"/>
      <c r="R8" s="39"/>
      <c r="S8" s="41">
        <v>31</v>
      </c>
      <c r="T8" s="39"/>
      <c r="U8" s="45"/>
      <c r="V8" s="46">
        <f t="shared" si="0"/>
        <v>27.083333333333332</v>
      </c>
      <c r="W8" s="39">
        <v>2000</v>
      </c>
      <c r="X8" s="40">
        <v>1151</v>
      </c>
      <c r="Y8" s="40">
        <v>0</v>
      </c>
      <c r="Z8" s="39">
        <v>9205</v>
      </c>
      <c r="AA8" s="44">
        <v>8</v>
      </c>
    </row>
    <row r="9" spans="1:27" ht="13.5">
      <c r="A9" s="37" t="s">
        <v>28</v>
      </c>
      <c r="B9" s="38">
        <v>24</v>
      </c>
      <c r="C9" s="39">
        <v>22</v>
      </c>
      <c r="D9" s="39">
        <v>16</v>
      </c>
      <c r="E9" s="40">
        <v>15</v>
      </c>
      <c r="F9" s="40">
        <v>11</v>
      </c>
      <c r="G9" s="41">
        <v>23</v>
      </c>
      <c r="H9" s="40">
        <v>19</v>
      </c>
      <c r="I9" s="42">
        <v>20</v>
      </c>
      <c r="J9" s="41">
        <v>27</v>
      </c>
      <c r="K9" s="40">
        <v>23</v>
      </c>
      <c r="L9" s="40">
        <v>15</v>
      </c>
      <c r="M9" s="40">
        <v>14</v>
      </c>
      <c r="N9" s="4">
        <v>15</v>
      </c>
      <c r="O9" s="43"/>
      <c r="P9" s="39"/>
      <c r="Q9" s="44"/>
      <c r="R9" s="39"/>
      <c r="S9" s="41">
        <v>19</v>
      </c>
      <c r="T9" s="39">
        <v>24</v>
      </c>
      <c r="U9" s="45">
        <v>27</v>
      </c>
      <c r="V9" s="46">
        <f t="shared" si="0"/>
        <v>19.083333333333332</v>
      </c>
      <c r="W9" s="39">
        <v>2001</v>
      </c>
      <c r="X9" s="40">
        <v>1196</v>
      </c>
      <c r="Y9" s="40">
        <v>0</v>
      </c>
      <c r="Z9" s="39">
        <v>9565</v>
      </c>
      <c r="AA9" s="44">
        <v>8</v>
      </c>
    </row>
    <row r="10" spans="1:27" ht="13.5">
      <c r="A10" s="37" t="s">
        <v>29</v>
      </c>
      <c r="B10" s="38">
        <v>31</v>
      </c>
      <c r="C10" s="39">
        <v>32</v>
      </c>
      <c r="D10" s="39">
        <v>36</v>
      </c>
      <c r="E10" s="40">
        <v>31</v>
      </c>
      <c r="F10" s="40">
        <v>35</v>
      </c>
      <c r="G10" s="41">
        <v>41</v>
      </c>
      <c r="H10" s="40">
        <v>37</v>
      </c>
      <c r="I10" s="42">
        <v>41</v>
      </c>
      <c r="J10" s="41">
        <v>56</v>
      </c>
      <c r="K10" s="40">
        <v>39</v>
      </c>
      <c r="L10" s="40">
        <v>25</v>
      </c>
      <c r="M10" s="40">
        <v>29</v>
      </c>
      <c r="N10" s="4">
        <v>19</v>
      </c>
      <c r="O10" s="43"/>
      <c r="P10" s="39"/>
      <c r="Q10" s="44"/>
      <c r="R10" s="39"/>
      <c r="S10" s="41">
        <v>40</v>
      </c>
      <c r="T10" s="39"/>
      <c r="U10" s="45"/>
      <c r="V10" s="46">
        <f t="shared" si="0"/>
        <v>36.083333333333336</v>
      </c>
      <c r="W10" s="39">
        <v>2002</v>
      </c>
      <c r="X10" s="40">
        <v>1215</v>
      </c>
      <c r="Y10" s="40">
        <v>0</v>
      </c>
      <c r="Z10" s="40">
        <v>12149</v>
      </c>
      <c r="AA10" s="44">
        <v>10</v>
      </c>
    </row>
    <row r="11" spans="1:27" ht="13.5">
      <c r="A11" s="37" t="s">
        <v>30</v>
      </c>
      <c r="B11" s="38">
        <v>63</v>
      </c>
      <c r="C11" s="39">
        <v>61</v>
      </c>
      <c r="D11" s="39">
        <v>55</v>
      </c>
      <c r="E11" s="40">
        <v>51</v>
      </c>
      <c r="F11" s="40">
        <v>59</v>
      </c>
      <c r="G11" s="41">
        <v>75</v>
      </c>
      <c r="H11" s="40">
        <v>63</v>
      </c>
      <c r="I11" s="42">
        <v>67</v>
      </c>
      <c r="J11" s="41">
        <v>78</v>
      </c>
      <c r="K11" s="40">
        <v>66</v>
      </c>
      <c r="L11" s="40">
        <v>45</v>
      </c>
      <c r="M11" s="40">
        <v>45</v>
      </c>
      <c r="N11" s="4">
        <v>35</v>
      </c>
      <c r="O11" s="43"/>
      <c r="P11" s="39"/>
      <c r="Q11" s="44"/>
      <c r="R11" s="39"/>
      <c r="S11" s="41">
        <v>57</v>
      </c>
      <c r="T11" s="39">
        <v>87</v>
      </c>
      <c r="U11" s="45">
        <v>111</v>
      </c>
      <c r="V11" s="46">
        <f t="shared" si="0"/>
        <v>60.666666666666664</v>
      </c>
      <c r="W11" s="39">
        <v>2003</v>
      </c>
      <c r="X11" s="40">
        <f>V45</f>
        <v>1385.0833333333337</v>
      </c>
      <c r="Y11" s="40">
        <v>0</v>
      </c>
      <c r="Z11" s="40">
        <v>11698</v>
      </c>
      <c r="AA11" s="44">
        <v>10</v>
      </c>
    </row>
    <row r="12" spans="1:27" ht="13.5">
      <c r="A12" s="37" t="s">
        <v>31</v>
      </c>
      <c r="B12" s="38">
        <v>66</v>
      </c>
      <c r="C12" s="39">
        <v>68</v>
      </c>
      <c r="D12" s="39">
        <v>68</v>
      </c>
      <c r="E12" s="40">
        <v>66</v>
      </c>
      <c r="F12" s="40">
        <v>73</v>
      </c>
      <c r="G12" s="41">
        <v>90</v>
      </c>
      <c r="H12" s="40">
        <v>74</v>
      </c>
      <c r="I12" s="42">
        <v>72</v>
      </c>
      <c r="J12" s="41">
        <v>103</v>
      </c>
      <c r="K12" s="40">
        <v>75</v>
      </c>
      <c r="L12" s="40">
        <v>64</v>
      </c>
      <c r="M12" s="40">
        <v>64</v>
      </c>
      <c r="N12" s="4">
        <v>39</v>
      </c>
      <c r="O12" s="43"/>
      <c r="P12" s="39"/>
      <c r="Q12" s="44"/>
      <c r="R12" s="39"/>
      <c r="S12" s="41">
        <v>81</v>
      </c>
      <c r="T12" s="39"/>
      <c r="U12" s="45"/>
      <c r="V12" s="46">
        <f t="shared" si="0"/>
        <v>73.58333333333333</v>
      </c>
      <c r="W12" s="39">
        <v>2004</v>
      </c>
      <c r="X12" s="39">
        <v>1154</v>
      </c>
      <c r="Y12" s="39">
        <v>0</v>
      </c>
      <c r="Z12" s="39">
        <f>N55</f>
        <v>0</v>
      </c>
      <c r="AA12" s="44">
        <v>11</v>
      </c>
    </row>
    <row r="13" spans="1:27" ht="13.5">
      <c r="A13" s="37" t="s">
        <v>32</v>
      </c>
      <c r="B13" s="38">
        <v>60</v>
      </c>
      <c r="C13" s="39">
        <v>47</v>
      </c>
      <c r="D13" s="39">
        <v>43</v>
      </c>
      <c r="E13" s="40">
        <v>40</v>
      </c>
      <c r="F13" s="40">
        <v>52</v>
      </c>
      <c r="G13" s="41">
        <v>62</v>
      </c>
      <c r="H13" s="40">
        <v>53</v>
      </c>
      <c r="I13" s="42">
        <v>49</v>
      </c>
      <c r="J13" s="41">
        <v>63</v>
      </c>
      <c r="K13" s="40">
        <v>58</v>
      </c>
      <c r="L13" s="40">
        <v>44</v>
      </c>
      <c r="M13" s="40">
        <v>49</v>
      </c>
      <c r="N13" s="4">
        <v>24</v>
      </c>
      <c r="O13" s="43"/>
      <c r="P13" s="39"/>
      <c r="Q13" s="44"/>
      <c r="R13" s="39"/>
      <c r="S13" s="41">
        <v>54</v>
      </c>
      <c r="T13" s="39">
        <v>54</v>
      </c>
      <c r="U13" s="45">
        <v>36</v>
      </c>
      <c r="V13" s="46">
        <f t="shared" si="0"/>
        <v>51.666666666666664</v>
      </c>
      <c r="W13" s="39">
        <v>2005</v>
      </c>
      <c r="X13" s="47">
        <v>1186</v>
      </c>
      <c r="Y13" s="47">
        <v>0</v>
      </c>
      <c r="Z13" s="47">
        <v>13048</v>
      </c>
      <c r="AA13" s="44">
        <v>11</v>
      </c>
    </row>
    <row r="14" spans="1:27" ht="13.5">
      <c r="A14" s="37" t="s">
        <v>33</v>
      </c>
      <c r="B14" s="38">
        <v>41</v>
      </c>
      <c r="C14" s="39">
        <v>36</v>
      </c>
      <c r="D14" s="39">
        <v>42</v>
      </c>
      <c r="E14" s="40">
        <v>39</v>
      </c>
      <c r="F14" s="40">
        <v>53</v>
      </c>
      <c r="G14" s="41">
        <v>59</v>
      </c>
      <c r="H14" s="40">
        <v>47</v>
      </c>
      <c r="I14" s="42">
        <v>37</v>
      </c>
      <c r="J14" s="41">
        <v>46</v>
      </c>
      <c r="K14" s="40">
        <v>40</v>
      </c>
      <c r="L14" s="40">
        <v>36</v>
      </c>
      <c r="M14" s="40">
        <v>44</v>
      </c>
      <c r="N14" s="4">
        <v>20</v>
      </c>
      <c r="O14" s="43"/>
      <c r="P14" s="39"/>
      <c r="Q14" s="44"/>
      <c r="R14" s="39"/>
      <c r="S14" s="41">
        <v>43</v>
      </c>
      <c r="T14" s="39"/>
      <c r="U14" s="45"/>
      <c r="V14" s="46">
        <f t="shared" si="0"/>
        <v>43.333333333333336</v>
      </c>
      <c r="W14" s="39">
        <v>2006</v>
      </c>
      <c r="X14" s="47">
        <v>1345</v>
      </c>
      <c r="Y14" s="47">
        <v>0</v>
      </c>
      <c r="Z14" s="47">
        <v>12107</v>
      </c>
      <c r="AA14" s="44">
        <v>9</v>
      </c>
    </row>
    <row r="15" spans="1:27" ht="13.5">
      <c r="A15" s="37" t="s">
        <v>34</v>
      </c>
      <c r="B15" s="38">
        <v>46</v>
      </c>
      <c r="C15" s="39">
        <v>39</v>
      </c>
      <c r="D15" s="39">
        <v>43</v>
      </c>
      <c r="E15" s="40">
        <v>39</v>
      </c>
      <c r="F15" s="40">
        <v>48</v>
      </c>
      <c r="G15" s="41">
        <v>48</v>
      </c>
      <c r="H15" s="40">
        <v>50</v>
      </c>
      <c r="I15" s="42">
        <v>46</v>
      </c>
      <c r="J15" s="41">
        <v>54</v>
      </c>
      <c r="K15" s="40">
        <v>42</v>
      </c>
      <c r="L15" s="40">
        <v>40</v>
      </c>
      <c r="M15" s="40">
        <v>44</v>
      </c>
      <c r="N15" s="4">
        <v>23</v>
      </c>
      <c r="O15" s="43"/>
      <c r="P15" s="39"/>
      <c r="Q15" s="44"/>
      <c r="R15" s="39"/>
      <c r="S15" s="41">
        <v>44</v>
      </c>
      <c r="T15" s="39">
        <v>63</v>
      </c>
      <c r="U15" s="45">
        <v>72</v>
      </c>
      <c r="V15" s="46">
        <f t="shared" si="0"/>
        <v>44.916666666666664</v>
      </c>
      <c r="W15" s="39">
        <v>2007</v>
      </c>
      <c r="X15" s="39">
        <v>1368</v>
      </c>
      <c r="Y15" s="39">
        <v>0</v>
      </c>
      <c r="Z15" s="39">
        <v>12314</v>
      </c>
      <c r="AA15" s="44">
        <v>9</v>
      </c>
    </row>
    <row r="16" spans="1:27" ht="13.5">
      <c r="A16" s="37" t="s">
        <v>35</v>
      </c>
      <c r="B16" s="38">
        <v>49</v>
      </c>
      <c r="C16" s="39">
        <v>41</v>
      </c>
      <c r="D16" s="39">
        <v>36</v>
      </c>
      <c r="E16" s="40">
        <v>32</v>
      </c>
      <c r="F16" s="40">
        <v>49</v>
      </c>
      <c r="G16" s="41">
        <v>42</v>
      </c>
      <c r="H16" s="40">
        <v>45</v>
      </c>
      <c r="I16" s="42">
        <v>35</v>
      </c>
      <c r="J16" s="41">
        <v>45</v>
      </c>
      <c r="K16" s="40">
        <v>47</v>
      </c>
      <c r="L16" s="40">
        <v>37</v>
      </c>
      <c r="M16" s="40">
        <v>46</v>
      </c>
      <c r="N16" s="4">
        <v>19</v>
      </c>
      <c r="O16" s="43"/>
      <c r="P16" s="39"/>
      <c r="Q16" s="44"/>
      <c r="R16" s="39"/>
      <c r="S16" s="41">
        <v>37</v>
      </c>
      <c r="T16" s="39"/>
      <c r="U16" s="45"/>
      <c r="V16" s="46">
        <f t="shared" si="0"/>
        <v>42</v>
      </c>
      <c r="W16" s="39">
        <v>2008</v>
      </c>
      <c r="X16" s="47">
        <v>1336</v>
      </c>
      <c r="Y16" s="47">
        <v>0</v>
      </c>
      <c r="Z16" s="47">
        <v>15089</v>
      </c>
      <c r="AA16" s="44">
        <v>11</v>
      </c>
    </row>
    <row r="17" spans="1:27" ht="13.5">
      <c r="A17" s="37" t="s">
        <v>36</v>
      </c>
      <c r="B17" s="38">
        <v>23</v>
      </c>
      <c r="C17" s="39">
        <v>20</v>
      </c>
      <c r="D17" s="39">
        <v>19</v>
      </c>
      <c r="E17" s="40">
        <v>16</v>
      </c>
      <c r="F17" s="40">
        <v>23</v>
      </c>
      <c r="G17" s="41">
        <v>23</v>
      </c>
      <c r="H17" s="40">
        <v>26</v>
      </c>
      <c r="I17" s="42">
        <v>19</v>
      </c>
      <c r="J17" s="41">
        <v>22</v>
      </c>
      <c r="K17" s="40">
        <v>23</v>
      </c>
      <c r="L17" s="40">
        <v>19</v>
      </c>
      <c r="M17" s="40">
        <v>22</v>
      </c>
      <c r="N17" s="4">
        <v>11</v>
      </c>
      <c r="O17" s="43"/>
      <c r="P17" s="39"/>
      <c r="Q17" s="44"/>
      <c r="R17" s="39"/>
      <c r="S17" s="41">
        <v>23</v>
      </c>
      <c r="T17" s="39"/>
      <c r="U17" s="45"/>
      <c r="V17" s="46">
        <f t="shared" si="0"/>
        <v>21.25</v>
      </c>
      <c r="W17" s="39">
        <v>2009</v>
      </c>
      <c r="X17" s="39">
        <v>1230</v>
      </c>
      <c r="Y17" s="39">
        <v>0</v>
      </c>
      <c r="Z17" s="39">
        <v>13533</v>
      </c>
      <c r="AA17" s="44">
        <v>11</v>
      </c>
    </row>
    <row r="18" spans="1:27" ht="13.5">
      <c r="A18" s="48" t="s">
        <v>37</v>
      </c>
      <c r="B18" s="38">
        <v>18</v>
      </c>
      <c r="C18" s="39">
        <v>18</v>
      </c>
      <c r="D18" s="39">
        <v>14</v>
      </c>
      <c r="E18" s="40">
        <v>10</v>
      </c>
      <c r="F18" s="40">
        <v>23</v>
      </c>
      <c r="G18" s="41">
        <v>11</v>
      </c>
      <c r="H18" s="40">
        <v>13</v>
      </c>
      <c r="I18" s="42">
        <v>16</v>
      </c>
      <c r="J18" s="41">
        <v>13</v>
      </c>
      <c r="K18" s="40">
        <v>14</v>
      </c>
      <c r="L18" s="40">
        <v>14</v>
      </c>
      <c r="M18" s="40">
        <v>14</v>
      </c>
      <c r="N18" s="4">
        <v>2</v>
      </c>
      <c r="O18" s="43"/>
      <c r="P18" s="39"/>
      <c r="Q18" s="44"/>
      <c r="R18" s="39"/>
      <c r="S18" s="41">
        <v>20</v>
      </c>
      <c r="T18" s="39"/>
      <c r="U18" s="45"/>
      <c r="V18" s="46">
        <f t="shared" si="0"/>
        <v>14.833333333333334</v>
      </c>
      <c r="W18" s="6">
        <v>2010</v>
      </c>
      <c r="X18" s="47">
        <v>1391</v>
      </c>
      <c r="Y18" s="47">
        <v>0</v>
      </c>
      <c r="Z18" s="47">
        <v>13911</v>
      </c>
      <c r="AA18" s="49">
        <v>10</v>
      </c>
    </row>
    <row r="19" spans="1:27" ht="13.5">
      <c r="A19" s="37" t="s">
        <v>38</v>
      </c>
      <c r="B19" s="38">
        <v>21</v>
      </c>
      <c r="C19" s="39">
        <v>21</v>
      </c>
      <c r="D19" s="39">
        <v>28</v>
      </c>
      <c r="E19" s="40">
        <v>28</v>
      </c>
      <c r="F19" s="40">
        <v>22</v>
      </c>
      <c r="G19" s="41">
        <v>29</v>
      </c>
      <c r="H19" s="40">
        <v>27</v>
      </c>
      <c r="I19" s="42">
        <v>28</v>
      </c>
      <c r="J19" s="41">
        <v>31</v>
      </c>
      <c r="K19" s="40">
        <v>26</v>
      </c>
      <c r="L19" s="40">
        <v>15</v>
      </c>
      <c r="M19" s="40">
        <v>14</v>
      </c>
      <c r="N19" s="4">
        <v>21</v>
      </c>
      <c r="O19" s="43"/>
      <c r="P19" s="39"/>
      <c r="Q19" s="44"/>
      <c r="R19" s="39"/>
      <c r="S19" s="41">
        <v>26</v>
      </c>
      <c r="T19" s="39"/>
      <c r="U19" s="45"/>
      <c r="V19" s="46">
        <f t="shared" si="0"/>
        <v>24.166666666666668</v>
      </c>
      <c r="W19" s="39">
        <v>2011</v>
      </c>
      <c r="X19" s="39">
        <v>1400</v>
      </c>
      <c r="Y19" s="39">
        <v>0</v>
      </c>
      <c r="Z19" s="39">
        <v>12534</v>
      </c>
      <c r="AA19" s="44">
        <v>9</v>
      </c>
    </row>
    <row r="20" spans="1:27" ht="13.5">
      <c r="A20" s="37" t="s">
        <v>39</v>
      </c>
      <c r="B20" s="38">
        <v>34</v>
      </c>
      <c r="C20" s="39">
        <v>31</v>
      </c>
      <c r="D20" s="39">
        <v>52</v>
      </c>
      <c r="E20" s="40">
        <v>51</v>
      </c>
      <c r="F20" s="40">
        <v>34</v>
      </c>
      <c r="G20" s="41">
        <v>42</v>
      </c>
      <c r="H20" s="40">
        <v>42</v>
      </c>
      <c r="I20" s="42">
        <v>41</v>
      </c>
      <c r="J20" s="41">
        <v>43</v>
      </c>
      <c r="K20" s="40">
        <v>38</v>
      </c>
      <c r="L20" s="40">
        <v>30</v>
      </c>
      <c r="M20" s="40">
        <v>30</v>
      </c>
      <c r="N20" s="4">
        <v>26</v>
      </c>
      <c r="O20" s="43"/>
      <c r="P20" s="39"/>
      <c r="Q20" s="44"/>
      <c r="R20" s="39"/>
      <c r="S20" s="41">
        <v>46</v>
      </c>
      <c r="T20" s="39">
        <v>30</v>
      </c>
      <c r="U20" s="45">
        <v>33</v>
      </c>
      <c r="V20" s="46">
        <f t="shared" si="0"/>
        <v>39</v>
      </c>
      <c r="W20" s="39">
        <v>2012</v>
      </c>
      <c r="X20" s="40">
        <v>1444</v>
      </c>
      <c r="Y20" s="47">
        <v>0</v>
      </c>
      <c r="Z20" s="40">
        <v>16477</v>
      </c>
      <c r="AA20" s="44">
        <v>12</v>
      </c>
    </row>
    <row r="21" spans="1:27" ht="15" thickBot="1">
      <c r="A21" s="37" t="s">
        <v>40</v>
      </c>
      <c r="B21" s="38">
        <v>49</v>
      </c>
      <c r="C21" s="39">
        <v>51</v>
      </c>
      <c r="D21" s="39">
        <v>54</v>
      </c>
      <c r="E21" s="40">
        <v>51</v>
      </c>
      <c r="F21" s="40">
        <v>60</v>
      </c>
      <c r="G21" s="41">
        <v>60</v>
      </c>
      <c r="H21" s="40">
        <v>58</v>
      </c>
      <c r="I21" s="42">
        <v>51</v>
      </c>
      <c r="J21" s="41">
        <v>55</v>
      </c>
      <c r="K21" s="40">
        <v>57</v>
      </c>
      <c r="L21" s="40">
        <v>51</v>
      </c>
      <c r="M21" s="40">
        <v>56</v>
      </c>
      <c r="N21" s="4">
        <v>30</v>
      </c>
      <c r="O21" s="43"/>
      <c r="P21" s="39"/>
      <c r="Q21" s="44"/>
      <c r="R21" s="39"/>
      <c r="S21" s="41">
        <v>59</v>
      </c>
      <c r="T21" s="39">
        <v>57</v>
      </c>
      <c r="U21" s="45">
        <v>63</v>
      </c>
      <c r="V21" s="46">
        <f t="shared" si="0"/>
        <v>54.416666666666664</v>
      </c>
      <c r="W21" s="50">
        <v>2013</v>
      </c>
      <c r="X21" s="51">
        <f>V52</f>
        <v>1485.8333333333337</v>
      </c>
      <c r="Y21" s="50">
        <v>0</v>
      </c>
      <c r="Z21" s="51">
        <f>AQ16</f>
        <v>0</v>
      </c>
      <c r="AA21" s="52">
        <v>12</v>
      </c>
    </row>
    <row r="22" spans="1:27" ht="13.5">
      <c r="A22" s="37" t="s">
        <v>41</v>
      </c>
      <c r="B22" s="38">
        <v>65</v>
      </c>
      <c r="C22" s="39">
        <v>65</v>
      </c>
      <c r="D22" s="39">
        <v>70</v>
      </c>
      <c r="E22" s="40">
        <v>69</v>
      </c>
      <c r="F22" s="40">
        <v>74</v>
      </c>
      <c r="G22" s="41">
        <v>71</v>
      </c>
      <c r="H22" s="40">
        <v>69</v>
      </c>
      <c r="I22" s="42">
        <v>71</v>
      </c>
      <c r="J22" s="41">
        <v>72</v>
      </c>
      <c r="K22" s="40">
        <v>78</v>
      </c>
      <c r="L22" s="40">
        <v>53</v>
      </c>
      <c r="M22" s="40">
        <v>55</v>
      </c>
      <c r="N22" s="4">
        <v>33</v>
      </c>
      <c r="O22" s="43"/>
      <c r="P22" s="39"/>
      <c r="Q22" s="44"/>
      <c r="R22" s="39"/>
      <c r="S22" s="41">
        <v>80</v>
      </c>
      <c r="T22" s="39">
        <v>54</v>
      </c>
      <c r="U22" s="45">
        <v>81</v>
      </c>
      <c r="V22" s="46">
        <f t="shared" si="0"/>
        <v>67.66666666666667</v>
      </c>
      <c r="W22" s="53" t="s">
        <v>42</v>
      </c>
      <c r="X22" s="39"/>
      <c r="Y22" s="39"/>
      <c r="Z22" s="39"/>
      <c r="AA22" s="44"/>
    </row>
    <row r="23" spans="1:27" ht="13.5">
      <c r="A23" s="37" t="s">
        <v>43</v>
      </c>
      <c r="B23" s="38">
        <v>35</v>
      </c>
      <c r="C23" s="39">
        <v>33</v>
      </c>
      <c r="D23" s="39">
        <v>41</v>
      </c>
      <c r="E23" s="40">
        <v>38</v>
      </c>
      <c r="F23" s="40">
        <v>44</v>
      </c>
      <c r="G23" s="41">
        <v>29</v>
      </c>
      <c r="H23" s="40">
        <v>30</v>
      </c>
      <c r="I23" s="42">
        <v>36</v>
      </c>
      <c r="J23" s="41">
        <v>40</v>
      </c>
      <c r="K23" s="40">
        <v>27</v>
      </c>
      <c r="L23" s="40">
        <v>24</v>
      </c>
      <c r="M23" s="40">
        <v>27</v>
      </c>
      <c r="N23" s="4">
        <v>0</v>
      </c>
      <c r="O23" s="43"/>
      <c r="P23" s="39"/>
      <c r="Q23" s="44"/>
      <c r="R23" s="39"/>
      <c r="S23" s="41">
        <v>33</v>
      </c>
      <c r="T23" s="39">
        <v>54</v>
      </c>
      <c r="U23" s="6">
        <v>45</v>
      </c>
      <c r="V23" s="46">
        <f t="shared" si="0"/>
        <v>33.666666666666664</v>
      </c>
      <c r="W23" s="54">
        <f>AM30/100</f>
        <v>0</v>
      </c>
      <c r="X23" s="55" t="s">
        <v>44</v>
      </c>
      <c r="Y23" s="39"/>
      <c r="Z23" s="39"/>
      <c r="AA23" s="44"/>
    </row>
    <row r="24" spans="1:27" ht="13.5">
      <c r="A24" s="37" t="s">
        <v>45</v>
      </c>
      <c r="B24" s="38">
        <v>15</v>
      </c>
      <c r="C24" s="39">
        <v>15</v>
      </c>
      <c r="D24" s="39">
        <v>22</v>
      </c>
      <c r="E24" s="40">
        <v>22</v>
      </c>
      <c r="F24" s="40">
        <v>28</v>
      </c>
      <c r="G24" s="41">
        <v>29</v>
      </c>
      <c r="H24" s="40">
        <v>23</v>
      </c>
      <c r="I24" s="42">
        <v>26</v>
      </c>
      <c r="J24" s="41">
        <v>28</v>
      </c>
      <c r="K24" s="40">
        <v>30</v>
      </c>
      <c r="L24" s="40">
        <v>15</v>
      </c>
      <c r="M24" s="40">
        <v>22</v>
      </c>
      <c r="N24" s="4">
        <v>0</v>
      </c>
      <c r="O24" s="43"/>
      <c r="P24" s="39"/>
      <c r="Q24" s="44"/>
      <c r="R24" s="39"/>
      <c r="S24" s="41">
        <v>25</v>
      </c>
      <c r="T24" s="39"/>
      <c r="U24" s="6">
        <v>42</v>
      </c>
      <c r="V24" s="46">
        <f t="shared" si="0"/>
        <v>22.916666666666668</v>
      </c>
      <c r="W24" s="54">
        <f>AM31/100</f>
        <v>0</v>
      </c>
      <c r="X24" s="39" t="s">
        <v>46</v>
      </c>
      <c r="Y24" s="39"/>
      <c r="Z24" s="39"/>
      <c r="AA24" s="44"/>
    </row>
    <row r="25" spans="1:27" ht="13.5">
      <c r="A25" s="37"/>
      <c r="B25" s="39"/>
      <c r="C25" s="39"/>
      <c r="D25" s="39"/>
      <c r="E25" s="39"/>
      <c r="F25" s="39"/>
      <c r="G25" s="39"/>
      <c r="H25" s="39"/>
      <c r="I25" s="42"/>
      <c r="J25" s="42"/>
      <c r="K25" s="42"/>
      <c r="L25" s="42"/>
      <c r="M25" s="42"/>
      <c r="N25" s="37"/>
      <c r="O25" s="43"/>
      <c r="P25" s="39"/>
      <c r="Q25" s="39"/>
      <c r="R25" s="39"/>
      <c r="S25" s="39"/>
      <c r="T25" s="39"/>
      <c r="U25" s="39"/>
      <c r="V25" s="46"/>
      <c r="W25" s="54">
        <f>AM32/100</f>
        <v>0</v>
      </c>
      <c r="X25" s="39" t="s">
        <v>47</v>
      </c>
      <c r="Y25" s="39"/>
      <c r="Z25" s="39"/>
      <c r="AA25" s="44"/>
    </row>
    <row r="26" spans="1:27" ht="13.5">
      <c r="A26" s="37" t="s">
        <v>48</v>
      </c>
      <c r="B26" s="56">
        <v>34</v>
      </c>
      <c r="C26" s="39">
        <v>33</v>
      </c>
      <c r="D26" s="39">
        <v>23</v>
      </c>
      <c r="E26" s="39">
        <v>13</v>
      </c>
      <c r="F26" s="39">
        <v>5</v>
      </c>
      <c r="G26" s="39">
        <v>28</v>
      </c>
      <c r="H26" s="39">
        <v>28</v>
      </c>
      <c r="I26" s="42">
        <v>33</v>
      </c>
      <c r="J26" s="42">
        <v>26</v>
      </c>
      <c r="K26" s="42">
        <v>33</v>
      </c>
      <c r="L26" s="42">
        <v>12</v>
      </c>
      <c r="M26" s="42">
        <v>19</v>
      </c>
      <c r="N26" s="37">
        <v>12</v>
      </c>
      <c r="O26" s="43"/>
      <c r="P26" s="39"/>
      <c r="Q26" s="44"/>
      <c r="R26" s="39"/>
      <c r="S26" s="39">
        <v>30</v>
      </c>
      <c r="T26" s="39">
        <v>51</v>
      </c>
      <c r="U26" s="39">
        <v>63</v>
      </c>
      <c r="V26" s="46">
        <f aca="true" t="shared" si="1" ref="V26:V44">AVERAGE(B26:M26)</f>
        <v>23.916666666666668</v>
      </c>
      <c r="W26" s="39"/>
      <c r="X26" s="39"/>
      <c r="Y26" s="39"/>
      <c r="Z26" s="39"/>
      <c r="AA26" s="44"/>
    </row>
    <row r="27" spans="1:27" ht="15" thickBot="1">
      <c r="A27" s="37" t="s">
        <v>49</v>
      </c>
      <c r="B27" s="38">
        <v>33</v>
      </c>
      <c r="C27" s="39">
        <v>26</v>
      </c>
      <c r="D27" s="39">
        <v>39</v>
      </c>
      <c r="E27" s="40">
        <v>38</v>
      </c>
      <c r="F27" s="40">
        <v>24</v>
      </c>
      <c r="G27" s="41">
        <v>45</v>
      </c>
      <c r="H27" s="40">
        <v>36</v>
      </c>
      <c r="I27" s="42">
        <v>38</v>
      </c>
      <c r="J27" s="41">
        <v>51</v>
      </c>
      <c r="K27" s="40">
        <v>39</v>
      </c>
      <c r="L27" s="40">
        <v>26</v>
      </c>
      <c r="M27" s="40">
        <v>26</v>
      </c>
      <c r="N27" s="37">
        <v>19</v>
      </c>
      <c r="O27" s="43"/>
      <c r="P27" s="39"/>
      <c r="Q27" s="44"/>
      <c r="R27" s="39"/>
      <c r="S27" s="41">
        <v>31</v>
      </c>
      <c r="T27" s="39"/>
      <c r="U27" s="39"/>
      <c r="V27" s="46">
        <f t="shared" si="1"/>
        <v>35.083333333333336</v>
      </c>
      <c r="W27" s="50"/>
      <c r="X27" s="39"/>
      <c r="Y27" s="39"/>
      <c r="Z27" s="39"/>
      <c r="AA27" s="52"/>
    </row>
    <row r="28" spans="1:27" ht="13.5">
      <c r="A28" s="37" t="s">
        <v>50</v>
      </c>
      <c r="B28" s="38">
        <v>44</v>
      </c>
      <c r="C28" s="39">
        <v>51</v>
      </c>
      <c r="D28" s="39">
        <v>63</v>
      </c>
      <c r="E28" s="40">
        <v>79</v>
      </c>
      <c r="F28" s="40">
        <v>59</v>
      </c>
      <c r="G28" s="41">
        <v>55</v>
      </c>
      <c r="H28" s="40">
        <v>38</v>
      </c>
      <c r="I28" s="42">
        <v>42</v>
      </c>
      <c r="J28" s="41">
        <v>78</v>
      </c>
      <c r="K28" s="40">
        <v>43</v>
      </c>
      <c r="L28" s="40">
        <v>40</v>
      </c>
      <c r="M28" s="40">
        <v>53</v>
      </c>
      <c r="N28" s="37">
        <v>14</v>
      </c>
      <c r="O28" s="43"/>
      <c r="P28" s="39"/>
      <c r="Q28" s="44"/>
      <c r="R28" s="39"/>
      <c r="S28" s="41">
        <v>38</v>
      </c>
      <c r="T28" s="39">
        <v>117</v>
      </c>
      <c r="U28" s="39">
        <v>120</v>
      </c>
      <c r="V28" s="46">
        <f t="shared" si="1"/>
        <v>53.75</v>
      </c>
      <c r="W28" s="57" t="s">
        <v>51</v>
      </c>
      <c r="X28" s="57"/>
      <c r="Y28" s="57"/>
      <c r="Z28" s="58"/>
      <c r="AA28" s="59"/>
    </row>
    <row r="29" spans="1:27" ht="13.5">
      <c r="A29" s="37" t="s">
        <v>52</v>
      </c>
      <c r="B29" s="38">
        <v>26</v>
      </c>
      <c r="C29" s="39">
        <v>22</v>
      </c>
      <c r="D29" s="39">
        <v>30</v>
      </c>
      <c r="E29" s="40">
        <v>39</v>
      </c>
      <c r="F29" s="40">
        <v>36</v>
      </c>
      <c r="G29" s="41">
        <v>39</v>
      </c>
      <c r="H29" s="40">
        <v>29</v>
      </c>
      <c r="I29" s="42">
        <v>29</v>
      </c>
      <c r="J29" s="41">
        <v>45</v>
      </c>
      <c r="K29" s="40">
        <v>33</v>
      </c>
      <c r="L29" s="40">
        <v>22</v>
      </c>
      <c r="M29" s="40">
        <v>24</v>
      </c>
      <c r="N29" s="4">
        <v>6</v>
      </c>
      <c r="O29" s="43"/>
      <c r="P29" s="39"/>
      <c r="Q29" s="44"/>
      <c r="R29" s="39"/>
      <c r="S29" s="41">
        <v>34</v>
      </c>
      <c r="T29" s="39"/>
      <c r="U29" s="45"/>
      <c r="V29" s="46">
        <f t="shared" si="1"/>
        <v>31.166666666666668</v>
      </c>
      <c r="W29" s="39" t="s">
        <v>53</v>
      </c>
      <c r="X29" s="39"/>
      <c r="Y29" s="39" t="s">
        <v>54</v>
      </c>
      <c r="Z29" s="39"/>
      <c r="AA29" s="44"/>
    </row>
    <row r="30" spans="1:27" ht="13.5">
      <c r="A30" s="37" t="s">
        <v>55</v>
      </c>
      <c r="B30" s="38">
        <v>30</v>
      </c>
      <c r="C30" s="39">
        <v>22</v>
      </c>
      <c r="D30" s="39">
        <v>21</v>
      </c>
      <c r="E30" s="40">
        <v>18</v>
      </c>
      <c r="F30" s="40">
        <v>17</v>
      </c>
      <c r="G30" s="41">
        <v>26</v>
      </c>
      <c r="H30" s="40">
        <v>21</v>
      </c>
      <c r="I30" s="42">
        <v>23</v>
      </c>
      <c r="J30" s="41">
        <v>26</v>
      </c>
      <c r="K30" s="40">
        <v>19</v>
      </c>
      <c r="L30" s="40">
        <v>13</v>
      </c>
      <c r="M30" s="40">
        <v>11</v>
      </c>
      <c r="N30" s="4">
        <v>7</v>
      </c>
      <c r="O30" s="43"/>
      <c r="P30" s="39"/>
      <c r="Q30" s="44"/>
      <c r="R30" s="39"/>
      <c r="S30" s="41">
        <v>24</v>
      </c>
      <c r="T30" s="39">
        <v>15</v>
      </c>
      <c r="U30" s="45">
        <v>48</v>
      </c>
      <c r="V30" s="46">
        <f t="shared" si="1"/>
        <v>20.583333333333332</v>
      </c>
      <c r="W30" s="39">
        <v>1994</v>
      </c>
      <c r="X30" s="39">
        <v>22.7</v>
      </c>
      <c r="Y30" s="39">
        <v>2004</v>
      </c>
      <c r="Z30" s="39">
        <v>17.4</v>
      </c>
      <c r="AA30" s="44"/>
    </row>
    <row r="31" spans="1:27" ht="13.5">
      <c r="A31" s="37" t="s">
        <v>56</v>
      </c>
      <c r="B31" s="38">
        <v>34</v>
      </c>
      <c r="C31" s="39">
        <v>30</v>
      </c>
      <c r="D31" s="39">
        <v>30</v>
      </c>
      <c r="E31" s="40">
        <v>21</v>
      </c>
      <c r="F31" s="40">
        <v>31</v>
      </c>
      <c r="G31" s="41">
        <v>41</v>
      </c>
      <c r="H31" s="40">
        <v>27</v>
      </c>
      <c r="I31" s="42">
        <v>40</v>
      </c>
      <c r="J31" s="41">
        <v>37</v>
      </c>
      <c r="K31" s="40">
        <v>33</v>
      </c>
      <c r="L31" s="40">
        <v>20</v>
      </c>
      <c r="M31" s="40">
        <v>19</v>
      </c>
      <c r="N31" s="4">
        <v>8</v>
      </c>
      <c r="O31" s="43"/>
      <c r="P31" s="39"/>
      <c r="Q31" s="44"/>
      <c r="R31" s="39"/>
      <c r="S31" s="41">
        <v>27</v>
      </c>
      <c r="T31" s="39"/>
      <c r="U31" s="6"/>
      <c r="V31" s="46">
        <f t="shared" si="1"/>
        <v>30.25</v>
      </c>
      <c r="W31" s="39">
        <v>1995</v>
      </c>
      <c r="X31" s="39">
        <v>23.1</v>
      </c>
      <c r="Y31" s="43">
        <v>2005</v>
      </c>
      <c r="Z31" s="43">
        <v>17.2</v>
      </c>
      <c r="AA31" s="44"/>
    </row>
    <row r="32" spans="1:27" ht="13.5">
      <c r="A32" s="37" t="s">
        <v>57</v>
      </c>
      <c r="B32" s="38">
        <v>50</v>
      </c>
      <c r="C32" s="39">
        <v>49</v>
      </c>
      <c r="D32" s="39">
        <v>53</v>
      </c>
      <c r="E32" s="40">
        <v>51</v>
      </c>
      <c r="F32" s="40">
        <v>53</v>
      </c>
      <c r="G32" s="41">
        <v>57</v>
      </c>
      <c r="H32" s="40">
        <v>45</v>
      </c>
      <c r="I32" s="42">
        <v>49</v>
      </c>
      <c r="J32" s="41">
        <v>55</v>
      </c>
      <c r="K32" s="40">
        <v>45</v>
      </c>
      <c r="L32" s="40">
        <v>46</v>
      </c>
      <c r="M32" s="40">
        <v>44</v>
      </c>
      <c r="N32" s="60">
        <v>15</v>
      </c>
      <c r="O32" s="43"/>
      <c r="P32" s="39"/>
      <c r="Q32" s="44"/>
      <c r="R32" s="39"/>
      <c r="S32" s="41">
        <v>43</v>
      </c>
      <c r="T32" s="39">
        <v>54</v>
      </c>
      <c r="U32" s="45">
        <v>60</v>
      </c>
      <c r="V32" s="46">
        <f t="shared" si="1"/>
        <v>49.75</v>
      </c>
      <c r="W32" s="39">
        <v>1996</v>
      </c>
      <c r="X32" s="39">
        <v>22.8</v>
      </c>
      <c r="Y32" s="43">
        <v>2006</v>
      </c>
      <c r="Z32" s="43">
        <v>17.3</v>
      </c>
      <c r="AA32" s="44"/>
    </row>
    <row r="33" spans="1:27" ht="13.5">
      <c r="A33" s="37" t="s">
        <v>58</v>
      </c>
      <c r="B33" s="38">
        <v>37</v>
      </c>
      <c r="C33" s="39">
        <v>33</v>
      </c>
      <c r="D33" s="39">
        <v>45</v>
      </c>
      <c r="E33" s="40">
        <v>35</v>
      </c>
      <c r="F33" s="40">
        <v>29</v>
      </c>
      <c r="G33" s="41">
        <v>48</v>
      </c>
      <c r="H33" s="40">
        <v>38</v>
      </c>
      <c r="I33" s="42">
        <v>41</v>
      </c>
      <c r="J33" s="41">
        <v>45</v>
      </c>
      <c r="K33" s="40">
        <v>35</v>
      </c>
      <c r="L33" s="40">
        <v>38</v>
      </c>
      <c r="M33" s="40">
        <v>40</v>
      </c>
      <c r="N33" s="61">
        <v>11</v>
      </c>
      <c r="O33" s="43"/>
      <c r="P33" s="39"/>
      <c r="Q33" s="44"/>
      <c r="R33" s="39"/>
      <c r="S33" s="41">
        <v>39</v>
      </c>
      <c r="T33" s="39"/>
      <c r="U33" s="45"/>
      <c r="V33" s="46">
        <f t="shared" si="1"/>
        <v>38.666666666666664</v>
      </c>
      <c r="W33" s="39">
        <v>1997</v>
      </c>
      <c r="X33" s="39">
        <v>21.9</v>
      </c>
      <c r="Y33" s="43">
        <v>2007</v>
      </c>
      <c r="Z33" s="43">
        <v>19.8</v>
      </c>
      <c r="AA33" s="44"/>
    </row>
    <row r="34" spans="1:27" ht="13.5">
      <c r="A34" s="37" t="s">
        <v>59</v>
      </c>
      <c r="B34" s="38">
        <v>27</v>
      </c>
      <c r="C34" s="39">
        <v>18</v>
      </c>
      <c r="D34" s="39">
        <v>32</v>
      </c>
      <c r="E34" s="40">
        <v>27</v>
      </c>
      <c r="F34" s="40">
        <v>26</v>
      </c>
      <c r="G34" s="41">
        <v>29</v>
      </c>
      <c r="H34" s="40">
        <v>21</v>
      </c>
      <c r="I34" s="42">
        <v>23</v>
      </c>
      <c r="J34" s="41">
        <v>30</v>
      </c>
      <c r="K34" s="40">
        <v>33</v>
      </c>
      <c r="L34" s="40">
        <v>19</v>
      </c>
      <c r="M34" s="40">
        <v>20</v>
      </c>
      <c r="N34" s="61">
        <v>7</v>
      </c>
      <c r="O34" s="43"/>
      <c r="P34" s="39"/>
      <c r="Q34" s="44"/>
      <c r="R34" s="39"/>
      <c r="S34" s="41">
        <v>24</v>
      </c>
      <c r="T34" s="39">
        <v>21</v>
      </c>
      <c r="U34" s="45">
        <v>18</v>
      </c>
      <c r="V34" s="46">
        <f t="shared" si="1"/>
        <v>25.416666666666668</v>
      </c>
      <c r="W34" s="39">
        <v>1998</v>
      </c>
      <c r="X34" s="39">
        <v>22.7</v>
      </c>
      <c r="Y34" s="43">
        <v>2008</v>
      </c>
      <c r="Z34" s="43">
        <v>23.2</v>
      </c>
      <c r="AA34" s="44"/>
    </row>
    <row r="35" spans="1:27" ht="13.5">
      <c r="A35" s="37" t="s">
        <v>60</v>
      </c>
      <c r="B35" s="38">
        <v>24</v>
      </c>
      <c r="C35" s="39">
        <v>18</v>
      </c>
      <c r="D35" s="39">
        <v>24</v>
      </c>
      <c r="E35" s="40">
        <v>25</v>
      </c>
      <c r="F35" s="40">
        <v>20</v>
      </c>
      <c r="G35" s="41">
        <v>29</v>
      </c>
      <c r="H35" s="40">
        <v>23</v>
      </c>
      <c r="I35" s="42">
        <v>31</v>
      </c>
      <c r="J35" s="41">
        <v>30</v>
      </c>
      <c r="K35" s="40">
        <v>25</v>
      </c>
      <c r="L35" s="40">
        <v>22</v>
      </c>
      <c r="M35" s="40">
        <v>24</v>
      </c>
      <c r="N35" s="61">
        <v>10</v>
      </c>
      <c r="O35" s="43"/>
      <c r="P35" s="39"/>
      <c r="Q35" s="44"/>
      <c r="R35" s="39"/>
      <c r="S35" s="41">
        <v>23</v>
      </c>
      <c r="T35" s="39"/>
      <c r="U35" s="45"/>
      <c r="V35" s="46">
        <f t="shared" si="1"/>
        <v>24.583333333333332</v>
      </c>
      <c r="W35" s="39">
        <v>1999</v>
      </c>
      <c r="X35" s="62">
        <v>20.4</v>
      </c>
      <c r="Y35" s="43">
        <v>2009</v>
      </c>
      <c r="Z35" s="43">
        <v>21.4</v>
      </c>
      <c r="AA35" s="44"/>
    </row>
    <row r="36" spans="1:27" ht="13.5">
      <c r="A36" s="37" t="s">
        <v>61</v>
      </c>
      <c r="B36" s="38">
        <v>21</v>
      </c>
      <c r="C36" s="39">
        <v>20</v>
      </c>
      <c r="D36" s="39">
        <v>21</v>
      </c>
      <c r="E36" s="40">
        <v>20</v>
      </c>
      <c r="F36" s="40">
        <v>20</v>
      </c>
      <c r="G36" s="41">
        <v>20</v>
      </c>
      <c r="H36" s="40">
        <v>18</v>
      </c>
      <c r="I36" s="42">
        <v>19</v>
      </c>
      <c r="J36" s="41">
        <v>16</v>
      </c>
      <c r="K36" s="40">
        <v>17</v>
      </c>
      <c r="L36" s="40">
        <v>19</v>
      </c>
      <c r="M36" s="40">
        <v>22</v>
      </c>
      <c r="N36" s="61">
        <v>1</v>
      </c>
      <c r="O36" s="43"/>
      <c r="P36" s="39"/>
      <c r="Q36" s="44"/>
      <c r="R36" s="39"/>
      <c r="S36" s="41">
        <v>20</v>
      </c>
      <c r="T36" s="39">
        <v>18</v>
      </c>
      <c r="U36" s="45">
        <v>18</v>
      </c>
      <c r="V36" s="46">
        <f t="shared" si="1"/>
        <v>19.416666666666668</v>
      </c>
      <c r="W36" s="39">
        <v>2000</v>
      </c>
      <c r="X36" s="39">
        <v>19.7</v>
      </c>
      <c r="Y36" s="43">
        <v>2010</v>
      </c>
      <c r="Z36" s="43">
        <v>19.5</v>
      </c>
      <c r="AA36" s="44"/>
    </row>
    <row r="37" spans="1:27" ht="13.5">
      <c r="A37" s="48" t="s">
        <v>62</v>
      </c>
      <c r="B37" s="38">
        <v>13</v>
      </c>
      <c r="C37" s="39">
        <v>11</v>
      </c>
      <c r="D37" s="39">
        <v>13</v>
      </c>
      <c r="E37" s="40">
        <v>13</v>
      </c>
      <c r="F37" s="40">
        <v>16</v>
      </c>
      <c r="G37" s="41">
        <v>19</v>
      </c>
      <c r="H37" s="40">
        <v>16</v>
      </c>
      <c r="I37" s="42">
        <v>13</v>
      </c>
      <c r="J37" s="41">
        <v>16</v>
      </c>
      <c r="K37" s="40">
        <v>16</v>
      </c>
      <c r="L37" s="40">
        <v>7</v>
      </c>
      <c r="M37" s="40">
        <v>9</v>
      </c>
      <c r="N37" s="61">
        <v>5</v>
      </c>
      <c r="O37" s="43"/>
      <c r="P37" s="39"/>
      <c r="Q37" s="44"/>
      <c r="R37" s="39"/>
      <c r="S37" s="41">
        <v>13</v>
      </c>
      <c r="T37" s="39"/>
      <c r="U37" s="45"/>
      <c r="V37" s="46">
        <f t="shared" si="1"/>
        <v>13.5</v>
      </c>
      <c r="W37" s="39">
        <v>2001</v>
      </c>
      <c r="X37" s="62">
        <v>17.8</v>
      </c>
      <c r="Y37" s="43">
        <v>2011</v>
      </c>
      <c r="Z37" s="43">
        <v>20.1</v>
      </c>
      <c r="AA37" s="44"/>
    </row>
    <row r="38" spans="1:27" ht="13.5">
      <c r="A38" s="48" t="s">
        <v>63</v>
      </c>
      <c r="B38" s="38">
        <v>7</v>
      </c>
      <c r="C38" s="39">
        <v>7</v>
      </c>
      <c r="D38" s="39">
        <v>6</v>
      </c>
      <c r="E38" s="40">
        <v>4</v>
      </c>
      <c r="F38" s="40">
        <v>7</v>
      </c>
      <c r="G38" s="41">
        <v>3</v>
      </c>
      <c r="H38" s="40">
        <v>5</v>
      </c>
      <c r="I38" s="42">
        <v>4</v>
      </c>
      <c r="J38" s="41">
        <v>3</v>
      </c>
      <c r="K38" s="40">
        <v>3</v>
      </c>
      <c r="L38" s="40">
        <v>5</v>
      </c>
      <c r="M38" s="40">
        <v>3</v>
      </c>
      <c r="N38" s="61">
        <v>0</v>
      </c>
      <c r="O38" s="43"/>
      <c r="P38" s="39"/>
      <c r="Q38" s="44"/>
      <c r="R38" s="39"/>
      <c r="S38" s="41">
        <v>7</v>
      </c>
      <c r="T38" s="39"/>
      <c r="U38" s="45"/>
      <c r="V38" s="46">
        <f t="shared" si="1"/>
        <v>4.75</v>
      </c>
      <c r="W38" s="39">
        <v>2002</v>
      </c>
      <c r="X38" s="62">
        <v>16.8</v>
      </c>
      <c r="Y38" s="43">
        <v>2012</v>
      </c>
      <c r="Z38" s="63">
        <v>19</v>
      </c>
      <c r="AA38" s="44"/>
    </row>
    <row r="39" spans="1:27" ht="15" thickBot="1">
      <c r="A39" s="37" t="s">
        <v>64</v>
      </c>
      <c r="B39" s="38">
        <v>17</v>
      </c>
      <c r="C39" s="39">
        <v>21</v>
      </c>
      <c r="D39" s="39">
        <v>26</v>
      </c>
      <c r="E39" s="40">
        <v>23</v>
      </c>
      <c r="F39" s="40">
        <v>16</v>
      </c>
      <c r="G39" s="41">
        <v>25</v>
      </c>
      <c r="H39" s="40">
        <v>22</v>
      </c>
      <c r="I39" s="42">
        <v>20</v>
      </c>
      <c r="J39" s="41">
        <v>26</v>
      </c>
      <c r="K39" s="40">
        <v>24</v>
      </c>
      <c r="L39" s="40">
        <v>13</v>
      </c>
      <c r="M39" s="40">
        <v>15</v>
      </c>
      <c r="N39" s="61">
        <v>19</v>
      </c>
      <c r="O39" s="43"/>
      <c r="P39" s="39"/>
      <c r="Q39" s="44"/>
      <c r="R39" s="39"/>
      <c r="S39" s="41">
        <v>23</v>
      </c>
      <c r="T39" s="39">
        <v>18</v>
      </c>
      <c r="U39" s="45"/>
      <c r="V39" s="46">
        <f t="shared" si="1"/>
        <v>20.666666666666668</v>
      </c>
      <c r="W39" s="50">
        <v>2003</v>
      </c>
      <c r="X39" s="50">
        <v>15.8</v>
      </c>
      <c r="Y39" s="50">
        <v>2013</v>
      </c>
      <c r="Z39" s="50">
        <v>20.1</v>
      </c>
      <c r="AA39" s="52"/>
    </row>
    <row r="40" spans="1:27" ht="13.5">
      <c r="A40" s="37" t="s">
        <v>65</v>
      </c>
      <c r="B40" s="38">
        <v>24</v>
      </c>
      <c r="C40" s="39">
        <v>26</v>
      </c>
      <c r="D40" s="39">
        <v>36</v>
      </c>
      <c r="E40" s="40">
        <v>33</v>
      </c>
      <c r="F40" s="40">
        <v>26</v>
      </c>
      <c r="G40" s="41">
        <v>29</v>
      </c>
      <c r="H40" s="40">
        <v>29</v>
      </c>
      <c r="I40" s="42">
        <v>26</v>
      </c>
      <c r="J40" s="41">
        <v>28</v>
      </c>
      <c r="K40" s="40">
        <v>25</v>
      </c>
      <c r="L40" s="40">
        <v>20</v>
      </c>
      <c r="M40" s="40">
        <v>19</v>
      </c>
      <c r="N40" s="61">
        <v>23</v>
      </c>
      <c r="O40" s="43"/>
      <c r="P40" s="39"/>
      <c r="Q40" s="44"/>
      <c r="R40" s="39"/>
      <c r="S40" s="41">
        <v>26</v>
      </c>
      <c r="T40" s="39">
        <v>45</v>
      </c>
      <c r="U40" s="45">
        <v>21</v>
      </c>
      <c r="V40" s="46">
        <f t="shared" si="1"/>
        <v>26.75</v>
      </c>
      <c r="W40" s="64" t="s">
        <v>66</v>
      </c>
      <c r="X40" s="65"/>
      <c r="Y40" s="57"/>
      <c r="Z40" s="65"/>
      <c r="AA40" s="59"/>
    </row>
    <row r="41" spans="1:27" ht="13.5">
      <c r="A41" s="37" t="s">
        <v>67</v>
      </c>
      <c r="B41" s="38">
        <v>36</v>
      </c>
      <c r="C41" s="39">
        <v>33</v>
      </c>
      <c r="D41" s="39">
        <v>43</v>
      </c>
      <c r="E41" s="40">
        <v>41</v>
      </c>
      <c r="F41" s="40">
        <v>31</v>
      </c>
      <c r="G41" s="41">
        <v>38</v>
      </c>
      <c r="H41" s="40">
        <v>44</v>
      </c>
      <c r="I41" s="42">
        <v>45</v>
      </c>
      <c r="J41" s="41">
        <v>46</v>
      </c>
      <c r="K41" s="40">
        <v>43</v>
      </c>
      <c r="L41" s="40">
        <v>36</v>
      </c>
      <c r="M41" s="40">
        <v>34</v>
      </c>
      <c r="N41" s="61">
        <v>18</v>
      </c>
      <c r="O41" s="43"/>
      <c r="P41" s="39"/>
      <c r="Q41" s="44"/>
      <c r="R41" s="39"/>
      <c r="S41" s="41">
        <v>43</v>
      </c>
      <c r="T41" s="39">
        <v>48</v>
      </c>
      <c r="U41" s="45">
        <v>54</v>
      </c>
      <c r="V41" s="46">
        <f t="shared" si="1"/>
        <v>39.166666666666664</v>
      </c>
      <c r="W41" s="39">
        <v>2004</v>
      </c>
      <c r="X41" s="39">
        <v>24525</v>
      </c>
      <c r="Y41" s="39"/>
      <c r="Z41" s="39">
        <v>2570</v>
      </c>
      <c r="AA41" s="44">
        <v>1468</v>
      </c>
    </row>
    <row r="42" spans="1:27" ht="13.5">
      <c r="A42" s="37" t="s">
        <v>68</v>
      </c>
      <c r="B42" s="38">
        <v>41</v>
      </c>
      <c r="C42" s="39">
        <v>43</v>
      </c>
      <c r="D42" s="39">
        <v>52</v>
      </c>
      <c r="E42" s="40">
        <v>51</v>
      </c>
      <c r="F42" s="40">
        <v>35</v>
      </c>
      <c r="G42" s="41">
        <v>42</v>
      </c>
      <c r="H42" s="40">
        <v>45</v>
      </c>
      <c r="I42" s="42">
        <v>43</v>
      </c>
      <c r="J42" s="41">
        <v>41</v>
      </c>
      <c r="K42" s="40">
        <v>45</v>
      </c>
      <c r="L42" s="40">
        <v>34</v>
      </c>
      <c r="M42" s="40">
        <v>40</v>
      </c>
      <c r="N42" s="61">
        <v>12</v>
      </c>
      <c r="O42" s="43"/>
      <c r="P42" s="39"/>
      <c r="Q42" s="44"/>
      <c r="R42" s="39"/>
      <c r="S42" s="41">
        <v>46</v>
      </c>
      <c r="T42" s="39">
        <v>42</v>
      </c>
      <c r="U42" s="45">
        <v>66</v>
      </c>
      <c r="V42" s="46">
        <f t="shared" si="1"/>
        <v>42.666666666666664</v>
      </c>
      <c r="W42" s="43">
        <v>2005</v>
      </c>
      <c r="X42" s="43">
        <v>26072</v>
      </c>
      <c r="Y42" s="39">
        <v>16146</v>
      </c>
      <c r="Z42" s="43">
        <v>12199</v>
      </c>
      <c r="AA42" s="66">
        <v>1604</v>
      </c>
    </row>
    <row r="43" spans="1:27" ht="13.5">
      <c r="A43" s="37" t="s">
        <v>69</v>
      </c>
      <c r="B43" s="38">
        <v>32</v>
      </c>
      <c r="C43" s="39">
        <v>33</v>
      </c>
      <c r="D43" s="39">
        <v>35</v>
      </c>
      <c r="E43" s="40">
        <v>34</v>
      </c>
      <c r="F43" s="40">
        <v>42</v>
      </c>
      <c r="G43" s="41">
        <v>38</v>
      </c>
      <c r="H43" s="40">
        <v>29</v>
      </c>
      <c r="I43" s="42">
        <v>38</v>
      </c>
      <c r="J43" s="41">
        <v>44</v>
      </c>
      <c r="K43" s="40">
        <v>39</v>
      </c>
      <c r="L43" s="40">
        <v>29</v>
      </c>
      <c r="M43" s="40">
        <v>33</v>
      </c>
      <c r="N43" s="61">
        <v>0</v>
      </c>
      <c r="O43" s="43"/>
      <c r="P43" s="39"/>
      <c r="Q43" s="44"/>
      <c r="R43" s="39"/>
      <c r="S43" s="41">
        <v>33</v>
      </c>
      <c r="T43" s="39"/>
      <c r="U43" s="45">
        <v>51</v>
      </c>
      <c r="V43" s="46">
        <f t="shared" si="1"/>
        <v>35.5</v>
      </c>
      <c r="W43" s="43">
        <v>2006</v>
      </c>
      <c r="X43" s="43">
        <v>23262</v>
      </c>
      <c r="Y43" s="39">
        <v>17581</v>
      </c>
      <c r="Z43" s="43">
        <v>22995</v>
      </c>
      <c r="AA43" s="66">
        <v>1675</v>
      </c>
    </row>
    <row r="44" spans="1:27" ht="15" thickBot="1">
      <c r="A44" s="67" t="s">
        <v>70</v>
      </c>
      <c r="B44" s="68">
        <v>11</v>
      </c>
      <c r="C44" s="50">
        <v>11</v>
      </c>
      <c r="D44" s="50">
        <v>13</v>
      </c>
      <c r="E44" s="51">
        <v>12</v>
      </c>
      <c r="F44" s="51">
        <v>22</v>
      </c>
      <c r="G44" s="69">
        <v>24</v>
      </c>
      <c r="H44" s="51">
        <v>18</v>
      </c>
      <c r="I44" s="70">
        <v>17</v>
      </c>
      <c r="J44" s="69">
        <v>21</v>
      </c>
      <c r="K44" s="51">
        <v>25</v>
      </c>
      <c r="L44" s="51">
        <v>17</v>
      </c>
      <c r="M44" s="51">
        <v>21</v>
      </c>
      <c r="N44" s="71">
        <v>0</v>
      </c>
      <c r="O44" s="72"/>
      <c r="P44" s="50"/>
      <c r="Q44" s="52"/>
      <c r="R44" s="50"/>
      <c r="S44" s="69">
        <v>18</v>
      </c>
      <c r="T44" s="50"/>
      <c r="U44" s="73">
        <v>33</v>
      </c>
      <c r="V44" s="74">
        <f t="shared" si="1"/>
        <v>17.666666666666668</v>
      </c>
      <c r="W44" s="43">
        <v>2007</v>
      </c>
      <c r="X44" s="43">
        <v>26024</v>
      </c>
      <c r="Y44" s="39">
        <v>14080</v>
      </c>
      <c r="Z44" s="43">
        <v>4639</v>
      </c>
      <c r="AA44" s="66">
        <v>1614</v>
      </c>
    </row>
    <row r="45" spans="1:27" ht="13.5">
      <c r="A45" s="75" t="s">
        <v>71</v>
      </c>
      <c r="B45" s="30">
        <f aca="true" t="shared" si="2" ref="B45:V45">SUM(B4:B44)</f>
        <v>1367</v>
      </c>
      <c r="C45" s="40">
        <f t="shared" si="2"/>
        <v>1275</v>
      </c>
      <c r="D45" s="40">
        <f t="shared" si="2"/>
        <v>1445</v>
      </c>
      <c r="E45" s="40">
        <f t="shared" si="2"/>
        <v>1383</v>
      </c>
      <c r="F45" s="40">
        <f t="shared" si="2"/>
        <v>1351</v>
      </c>
      <c r="G45" s="40">
        <f t="shared" si="2"/>
        <v>1585</v>
      </c>
      <c r="H45" s="40">
        <f t="shared" si="2"/>
        <v>1367</v>
      </c>
      <c r="I45" s="40">
        <f t="shared" si="2"/>
        <v>1395</v>
      </c>
      <c r="J45" s="40">
        <f t="shared" si="2"/>
        <v>1668</v>
      </c>
      <c r="K45" s="40">
        <f t="shared" si="2"/>
        <v>1455</v>
      </c>
      <c r="L45" s="40">
        <f t="shared" si="2"/>
        <v>1111</v>
      </c>
      <c r="M45" s="40">
        <f t="shared" si="2"/>
        <v>1219</v>
      </c>
      <c r="N45" s="30">
        <f t="shared" si="2"/>
        <v>611</v>
      </c>
      <c r="O45" s="40">
        <f t="shared" si="2"/>
        <v>0</v>
      </c>
      <c r="P45" s="40">
        <f t="shared" si="2"/>
        <v>0</v>
      </c>
      <c r="Q45" s="40">
        <f t="shared" si="2"/>
        <v>0</v>
      </c>
      <c r="R45" s="40">
        <f t="shared" si="2"/>
        <v>0</v>
      </c>
      <c r="S45" s="40">
        <f t="shared" si="2"/>
        <v>1387</v>
      </c>
      <c r="T45" s="40">
        <f t="shared" si="2"/>
        <v>1086</v>
      </c>
      <c r="U45" s="40">
        <f>SUM(U4:U44)</f>
        <v>1296</v>
      </c>
      <c r="V45" s="46">
        <f t="shared" si="2"/>
        <v>1385.0833333333337</v>
      </c>
      <c r="W45" s="39">
        <v>2008</v>
      </c>
      <c r="X45" s="39">
        <v>24750</v>
      </c>
      <c r="Y45" s="39">
        <v>13009</v>
      </c>
      <c r="Z45" s="39">
        <v>3013</v>
      </c>
      <c r="AA45" s="44">
        <v>1550</v>
      </c>
    </row>
    <row r="46" spans="1:27" ht="13.5">
      <c r="A46" s="75" t="s">
        <v>72</v>
      </c>
      <c r="B46" s="38">
        <v>66</v>
      </c>
      <c r="C46" s="39">
        <v>91</v>
      </c>
      <c r="D46" s="40">
        <v>12</v>
      </c>
      <c r="E46" s="40">
        <v>12</v>
      </c>
      <c r="F46" s="40">
        <v>49</v>
      </c>
      <c r="G46" s="40">
        <v>39</v>
      </c>
      <c r="H46" s="40">
        <v>19</v>
      </c>
      <c r="I46" s="42">
        <v>18</v>
      </c>
      <c r="J46" s="40">
        <v>0</v>
      </c>
      <c r="K46" s="40">
        <v>27</v>
      </c>
      <c r="L46" s="40">
        <v>32</v>
      </c>
      <c r="M46" s="40">
        <v>29</v>
      </c>
      <c r="N46" s="76">
        <v>0</v>
      </c>
      <c r="O46" s="6"/>
      <c r="P46" s="45"/>
      <c r="Q46" s="45"/>
      <c r="R46" s="39"/>
      <c r="S46" s="8">
        <v>41</v>
      </c>
      <c r="T46" s="45">
        <v>0</v>
      </c>
      <c r="U46" s="45"/>
      <c r="V46" s="46">
        <f>AVERAGE(B46:M46)</f>
        <v>32.833333333333336</v>
      </c>
      <c r="W46" s="43">
        <v>2009</v>
      </c>
      <c r="X46" s="39">
        <v>22406</v>
      </c>
      <c r="Y46" s="39">
        <v>14269</v>
      </c>
      <c r="Z46" s="39">
        <v>18777</v>
      </c>
      <c r="AA46" s="44">
        <v>1555</v>
      </c>
    </row>
    <row r="47" spans="1:27" ht="13.5">
      <c r="A47" s="75" t="s">
        <v>73</v>
      </c>
      <c r="B47" s="38">
        <v>49</v>
      </c>
      <c r="C47" s="39">
        <v>71</v>
      </c>
      <c r="D47" s="39">
        <v>23</v>
      </c>
      <c r="E47" s="40">
        <v>33</v>
      </c>
      <c r="F47" s="40">
        <v>61</v>
      </c>
      <c r="G47" s="41">
        <v>48</v>
      </c>
      <c r="H47" s="40">
        <v>18</v>
      </c>
      <c r="I47" s="42">
        <v>20</v>
      </c>
      <c r="J47" s="41">
        <v>0</v>
      </c>
      <c r="K47" s="40">
        <v>30</v>
      </c>
      <c r="L47" s="40">
        <v>11</v>
      </c>
      <c r="M47" s="40">
        <v>35</v>
      </c>
      <c r="N47" s="77">
        <v>0</v>
      </c>
      <c r="O47" s="6"/>
      <c r="P47" s="45"/>
      <c r="Q47" s="45"/>
      <c r="R47" s="39"/>
      <c r="S47" s="41">
        <v>18</v>
      </c>
      <c r="T47" s="45">
        <v>0</v>
      </c>
      <c r="U47" s="45"/>
      <c r="V47" s="46">
        <f>AVERAGE(B47:M47)</f>
        <v>33.25</v>
      </c>
      <c r="W47" s="43">
        <v>2010</v>
      </c>
      <c r="X47" s="39">
        <v>25243</v>
      </c>
      <c r="Y47" s="39">
        <v>14826</v>
      </c>
      <c r="Z47" s="39">
        <v>22272</v>
      </c>
      <c r="AA47" s="44">
        <v>1332</v>
      </c>
    </row>
    <row r="48" spans="1:27" ht="13.5">
      <c r="A48" s="75" t="s">
        <v>74</v>
      </c>
      <c r="B48" s="38">
        <v>28</v>
      </c>
      <c r="C48" s="39">
        <v>77</v>
      </c>
      <c r="D48" s="39">
        <v>21</v>
      </c>
      <c r="E48" s="40">
        <v>16</v>
      </c>
      <c r="F48" s="40">
        <v>49</v>
      </c>
      <c r="G48" s="41">
        <v>45</v>
      </c>
      <c r="H48" s="40">
        <v>16</v>
      </c>
      <c r="I48" s="42">
        <v>18</v>
      </c>
      <c r="J48" s="41">
        <v>0</v>
      </c>
      <c r="K48" s="40">
        <v>20</v>
      </c>
      <c r="L48" s="40">
        <v>9</v>
      </c>
      <c r="M48" s="40">
        <v>25</v>
      </c>
      <c r="N48" s="77">
        <v>0</v>
      </c>
      <c r="O48" s="6"/>
      <c r="P48" s="45"/>
      <c r="Q48" s="45"/>
      <c r="R48" s="39"/>
      <c r="S48" s="41">
        <v>13</v>
      </c>
      <c r="T48" s="45">
        <v>0</v>
      </c>
      <c r="U48" s="45"/>
      <c r="V48" s="46">
        <f>AVERAGE(B48:M48)</f>
        <v>27</v>
      </c>
      <c r="W48" s="43">
        <v>2011</v>
      </c>
      <c r="X48" s="43">
        <v>21531</v>
      </c>
      <c r="Y48" s="43">
        <v>15938</v>
      </c>
      <c r="Z48" s="43">
        <v>21694</v>
      </c>
      <c r="AA48" s="44">
        <v>1490</v>
      </c>
    </row>
    <row r="49" spans="1:27" ht="13.5">
      <c r="A49" s="37" t="s">
        <v>75</v>
      </c>
      <c r="B49" s="38">
        <v>0</v>
      </c>
      <c r="C49" s="39">
        <v>0</v>
      </c>
      <c r="D49" s="39">
        <v>0</v>
      </c>
      <c r="E49" s="40">
        <v>0</v>
      </c>
      <c r="F49" s="40">
        <v>0</v>
      </c>
      <c r="G49" s="41">
        <v>0</v>
      </c>
      <c r="H49" s="40">
        <v>0</v>
      </c>
      <c r="I49" s="42">
        <v>0</v>
      </c>
      <c r="J49" s="41">
        <v>0</v>
      </c>
      <c r="K49" s="40">
        <v>2</v>
      </c>
      <c r="L49" s="40">
        <v>4</v>
      </c>
      <c r="M49" s="40">
        <v>9</v>
      </c>
      <c r="N49" s="9">
        <v>0</v>
      </c>
      <c r="O49" s="45">
        <v>0</v>
      </c>
      <c r="P49" s="45">
        <v>0</v>
      </c>
      <c r="Q49" s="45">
        <v>0</v>
      </c>
      <c r="R49" s="45">
        <v>0</v>
      </c>
      <c r="S49" s="41">
        <v>0</v>
      </c>
      <c r="T49" s="6">
        <v>0</v>
      </c>
      <c r="U49" s="6"/>
      <c r="V49" s="46">
        <f>AVERAGE(B49:M49)</f>
        <v>1.25</v>
      </c>
      <c r="W49" s="43">
        <v>2012</v>
      </c>
      <c r="X49" s="43">
        <v>21663</v>
      </c>
      <c r="Y49" s="43">
        <v>16188</v>
      </c>
      <c r="Z49" s="43">
        <v>13507</v>
      </c>
      <c r="AA49" s="44">
        <v>1541</v>
      </c>
    </row>
    <row r="50" spans="1:27" ht="13.5">
      <c r="A50" s="75" t="s">
        <v>76</v>
      </c>
      <c r="B50" s="38">
        <v>0</v>
      </c>
      <c r="C50" s="39">
        <v>77</v>
      </c>
      <c r="D50" s="39">
        <v>0</v>
      </c>
      <c r="E50" s="40">
        <v>0</v>
      </c>
      <c r="F50" s="40">
        <v>0</v>
      </c>
      <c r="G50" s="41">
        <v>0</v>
      </c>
      <c r="H50" s="40">
        <v>0</v>
      </c>
      <c r="I50" s="42">
        <v>0</v>
      </c>
      <c r="J50" s="41">
        <v>0</v>
      </c>
      <c r="K50" s="47">
        <v>0</v>
      </c>
      <c r="L50" s="47">
        <v>0</v>
      </c>
      <c r="M50" s="39">
        <v>0</v>
      </c>
      <c r="N50" s="56"/>
      <c r="O50" s="39">
        <v>0</v>
      </c>
      <c r="P50" s="39">
        <v>0</v>
      </c>
      <c r="Q50" s="39">
        <v>0</v>
      </c>
      <c r="R50" s="39">
        <v>0</v>
      </c>
      <c r="S50" s="39"/>
      <c r="T50" s="39"/>
      <c r="U50" s="39"/>
      <c r="V50" s="46">
        <f>AVERAGE(B50:M50)</f>
        <v>6.416666666666667</v>
      </c>
      <c r="W50" s="39">
        <v>2013</v>
      </c>
      <c r="X50" s="3">
        <v>21224</v>
      </c>
      <c r="Y50" s="3">
        <v>14923</v>
      </c>
      <c r="Z50" s="3">
        <v>4153</v>
      </c>
      <c r="AA50" s="5">
        <v>616</v>
      </c>
    </row>
    <row r="51" spans="1:27" ht="15" thickBot="1">
      <c r="A51" s="67"/>
      <c r="B51" s="78"/>
      <c r="C51" s="73"/>
      <c r="D51" s="73"/>
      <c r="E51" s="73"/>
      <c r="F51" s="73"/>
      <c r="G51" s="73"/>
      <c r="H51" s="79"/>
      <c r="I51" s="79"/>
      <c r="J51" s="79"/>
      <c r="K51" s="79"/>
      <c r="L51" s="79"/>
      <c r="M51" s="73"/>
      <c r="N51" s="78"/>
      <c r="O51" s="7"/>
      <c r="P51" s="73"/>
      <c r="Q51" s="73"/>
      <c r="R51" s="50"/>
      <c r="S51" s="73"/>
      <c r="T51" s="73"/>
      <c r="U51" s="73"/>
      <c r="V51" s="74"/>
      <c r="W51" s="39"/>
      <c r="X51" s="39"/>
      <c r="Y51" s="39"/>
      <c r="Z51" s="39"/>
      <c r="AA51" s="80"/>
    </row>
    <row r="52" spans="1:27" ht="15" thickBot="1">
      <c r="A52" s="67" t="s">
        <v>20</v>
      </c>
      <c r="B52" s="81">
        <f aca="true" t="shared" si="3" ref="B52:G52">B45+SUM(B46:B51)</f>
        <v>1510</v>
      </c>
      <c r="C52" s="81">
        <f t="shared" si="3"/>
        <v>1591</v>
      </c>
      <c r="D52" s="81">
        <f t="shared" si="3"/>
        <v>1501</v>
      </c>
      <c r="E52" s="81">
        <f t="shared" si="3"/>
        <v>1444</v>
      </c>
      <c r="F52" s="81">
        <f t="shared" si="3"/>
        <v>1510</v>
      </c>
      <c r="G52" s="81">
        <f t="shared" si="3"/>
        <v>1717</v>
      </c>
      <c r="H52" s="81">
        <f>H45+SUM(H50:H51)</f>
        <v>1367</v>
      </c>
      <c r="I52" s="81">
        <f>I45+SUM(I46:I50)</f>
        <v>1451</v>
      </c>
      <c r="J52" s="81">
        <f aca="true" t="shared" si="4" ref="J52:U52">J45+SUM(J46:J51)</f>
        <v>1668</v>
      </c>
      <c r="K52" s="81">
        <f t="shared" si="4"/>
        <v>1534</v>
      </c>
      <c r="L52" s="81">
        <f t="shared" si="4"/>
        <v>1167</v>
      </c>
      <c r="M52" s="81">
        <f t="shared" si="4"/>
        <v>1317</v>
      </c>
      <c r="N52" s="81">
        <f t="shared" si="4"/>
        <v>611</v>
      </c>
      <c r="O52" s="81">
        <f t="shared" si="4"/>
        <v>0</v>
      </c>
      <c r="P52" s="81">
        <f t="shared" si="4"/>
        <v>0</v>
      </c>
      <c r="Q52" s="81">
        <f t="shared" si="4"/>
        <v>0</v>
      </c>
      <c r="R52" s="81">
        <f t="shared" si="4"/>
        <v>0</v>
      </c>
      <c r="S52" s="81">
        <f t="shared" si="4"/>
        <v>1459</v>
      </c>
      <c r="T52" s="81">
        <f t="shared" si="4"/>
        <v>1086</v>
      </c>
      <c r="U52" s="81">
        <f t="shared" si="4"/>
        <v>1296</v>
      </c>
      <c r="V52" s="82">
        <f>SUM(V45:V51)</f>
        <v>1485.8333333333337</v>
      </c>
      <c r="W52" s="83" t="s">
        <v>77</v>
      </c>
      <c r="X52" s="84"/>
      <c r="Y52" s="84"/>
      <c r="Z52" s="85">
        <v>41584</v>
      </c>
      <c r="AA52" s="52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Laube</dc:creator>
  <cp:keywords/>
  <dc:description/>
  <cp:lastModifiedBy>Michael Eglin</cp:lastModifiedBy>
  <dcterms:created xsi:type="dcterms:W3CDTF">2013-11-12T10:47:02Z</dcterms:created>
  <dcterms:modified xsi:type="dcterms:W3CDTF">2014-11-09T17:04:05Z</dcterms:modified>
  <cp:category/>
  <cp:version/>
  <cp:contentType/>
  <cp:contentStatus/>
</cp:coreProperties>
</file>